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societyofactuaries.sharepoint.com/sites/ALLSTAFF-Public/Shared Documents/Public/Aleshia/November 2025 Solutions/"/>
    </mc:Choice>
  </mc:AlternateContent>
  <xr:revisionPtr revIDLastSave="0" documentId="8_{70EBF26E-AFD7-4BB0-967C-8E6250331255}" xr6:coauthVersionLast="47" xr6:coauthVersionMax="47" xr10:uidLastSave="{00000000-0000-0000-0000-000000000000}"/>
  <bookViews>
    <workbookView xWindow="28680" yWindow="-120" windowWidth="20730" windowHeight="11040" firstSheet="3" activeTab="3" xr2:uid="{00000000-000D-0000-FFFF-FFFF00000000}"/>
  </bookViews>
  <sheets>
    <sheet name="Question (C)" sheetId="5" r:id="rId1"/>
    <sheet name="Question (D)" sheetId="8" r:id="rId2"/>
    <sheet name="Q 5 Solution (a)" sheetId="9" r:id="rId3"/>
    <sheet name="Q 6 Solutions (b) (c)" sheetId="10" r:id="rId4"/>
    <sheet name="Q6 Solution (e)" sheetId="11" r:id="rId5"/>
  </sheets>
  <definedNames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2</definedName>
    <definedName name="_AtRisk_SimSetting_MultipleCPUManualCount" hidden="1">2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Hlk192846198" localSheetId="2">'Q 5 Solution (a)'!$A$39</definedName>
    <definedName name="_Hlk192846198" localSheetId="3">'Q 6 Solutions (b) (c)'!$A$39</definedName>
    <definedName name="matrixfr" localSheetId="3">#REF!</definedName>
    <definedName name="matrixfr" localSheetId="4">#REF!</definedName>
    <definedName name="matrixfr">#REF!</definedName>
    <definedName name="matrixpr" localSheetId="3">#REF!</definedName>
    <definedName name="matrixpr" localSheetId="4">#REF!</definedName>
    <definedName name="matrixpr">#REF!</definedName>
    <definedName name="matrixrf" localSheetId="3">#REF!</definedName>
    <definedName name="matrixrf" localSheetId="4">#REF!</definedName>
    <definedName name="matrixrf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1" l="1"/>
  <c r="E21" i="11"/>
  <c r="D22" i="11"/>
  <c r="E22" i="11"/>
  <c r="D23" i="11"/>
  <c r="E23" i="11"/>
  <c r="E23" i="10"/>
  <c r="E22" i="10" s="1"/>
  <c r="F23" i="10"/>
  <c r="F29" i="10" s="1"/>
  <c r="J23" i="10"/>
  <c r="F24" i="10"/>
  <c r="G24" i="10"/>
  <c r="D30" i="10" s="1"/>
  <c r="J24" i="10"/>
  <c r="J25" i="10"/>
  <c r="F30" i="10"/>
  <c r="J21" i="10" l="1"/>
  <c r="E25" i="10"/>
  <c r="F34" i="10" s="1"/>
  <c r="E30" i="10" s="1"/>
  <c r="G30" i="10" s="1"/>
  <c r="D28" i="10"/>
  <c r="E28" i="10"/>
  <c r="E31" i="10" s="1"/>
  <c r="F28" i="10"/>
  <c r="F31" i="10" s="1"/>
  <c r="E29" i="10"/>
  <c r="J22" i="10"/>
  <c r="D29" i="10"/>
  <c r="G29" i="10" s="1"/>
  <c r="G28" i="10" l="1"/>
  <c r="G31" i="10" s="1"/>
  <c r="D31" i="10"/>
  <c r="C20" i="9"/>
  <c r="D20" i="9"/>
  <c r="E20" i="9"/>
  <c r="F20" i="9"/>
  <c r="G20" i="9"/>
  <c r="C21" i="9"/>
  <c r="D21" i="9"/>
  <c r="E21" i="9"/>
  <c r="F21" i="9"/>
  <c r="G21" i="9"/>
  <c r="G25" i="9" s="1"/>
  <c r="C25" i="9"/>
  <c r="D25" i="9"/>
  <c r="E25" i="9"/>
  <c r="F25" i="9"/>
  <c r="E11" i="9" s="1"/>
  <c r="F22" i="8" l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110" i="8" s="1"/>
  <c r="F111" i="8" s="1"/>
  <c r="F112" i="8" s="1"/>
  <c r="F113" i="8" s="1"/>
  <c r="F114" i="8" s="1"/>
  <c r="F115" i="8" s="1"/>
  <c r="F116" i="8" s="1"/>
  <c r="F117" i="8" s="1"/>
  <c r="F118" i="8" s="1"/>
  <c r="F119" i="8" s="1"/>
  <c r="F120" i="8" s="1"/>
  <c r="F121" i="8" s="1"/>
  <c r="F122" i="8" s="1"/>
  <c r="F123" i="8" s="1"/>
  <c r="F124" i="8" s="1"/>
  <c r="F125" i="8" s="1"/>
  <c r="F126" i="8" s="1"/>
  <c r="F127" i="8" s="1"/>
  <c r="F128" i="8" s="1"/>
  <c r="F129" i="8" s="1"/>
  <c r="F130" i="8" s="1"/>
  <c r="F131" i="8" s="1"/>
  <c r="F132" i="8" s="1"/>
  <c r="F133" i="8" s="1"/>
  <c r="F134" i="8" s="1"/>
  <c r="F135" i="8" s="1"/>
  <c r="F136" i="8" s="1"/>
  <c r="F137" i="8" s="1"/>
  <c r="F138" i="8" s="1"/>
  <c r="F139" i="8" s="1"/>
  <c r="F140" i="8" s="1"/>
  <c r="F141" i="8" s="1"/>
  <c r="F142" i="8" s="1"/>
  <c r="F143" i="8" s="1"/>
  <c r="F144" i="8" s="1"/>
  <c r="F145" i="8" s="1"/>
  <c r="F146" i="8" s="1"/>
  <c r="F147" i="8" s="1"/>
  <c r="F148" i="8" s="1"/>
  <c r="F149" i="8" s="1"/>
  <c r="F150" i="8" s="1"/>
  <c r="F151" i="8" s="1"/>
  <c r="F152" i="8" s="1"/>
  <c r="F153" i="8" s="1"/>
  <c r="F154" i="8" s="1"/>
  <c r="F155" i="8" s="1"/>
  <c r="F156" i="8" s="1"/>
  <c r="F157" i="8" s="1"/>
  <c r="F158" i="8" s="1"/>
  <c r="F159" i="8" s="1"/>
  <c r="F160" i="8" s="1"/>
  <c r="F161" i="8" s="1"/>
  <c r="F162" i="8" s="1"/>
  <c r="F163" i="8" s="1"/>
  <c r="F164" i="8" s="1"/>
  <c r="F165" i="8" s="1"/>
  <c r="F166" i="8" s="1"/>
  <c r="F167" i="8" s="1"/>
  <c r="F168" i="8" s="1"/>
  <c r="F169" i="8" s="1"/>
  <c r="F170" i="8" s="1"/>
  <c r="F171" i="8" s="1"/>
  <c r="F172" i="8" s="1"/>
  <c r="F173" i="8" s="1"/>
  <c r="F174" i="8" s="1"/>
  <c r="F175" i="8" s="1"/>
  <c r="F176" i="8" s="1"/>
  <c r="F177" i="8" s="1"/>
  <c r="F178" i="8" s="1"/>
  <c r="F179" i="8" s="1"/>
  <c r="F180" i="8" s="1"/>
  <c r="F181" i="8" s="1"/>
  <c r="F182" i="8" s="1"/>
  <c r="F183" i="8" s="1"/>
  <c r="F184" i="8" s="1"/>
  <c r="F185" i="8" s="1"/>
  <c r="F186" i="8" s="1"/>
  <c r="F187" i="8" s="1"/>
  <c r="F188" i="8" s="1"/>
  <c r="F189" i="8" s="1"/>
  <c r="F190" i="8" s="1"/>
  <c r="F191" i="8" s="1"/>
  <c r="F192" i="8" s="1"/>
  <c r="F193" i="8" s="1"/>
  <c r="F194" i="8" s="1"/>
  <c r="F195" i="8" s="1"/>
  <c r="F196" i="8" s="1"/>
  <c r="F197" i="8" s="1"/>
  <c r="F198" i="8" s="1"/>
  <c r="F199" i="8" s="1"/>
  <c r="F200" i="8" s="1"/>
  <c r="F201" i="8" s="1"/>
  <c r="F202" i="8" s="1"/>
  <c r="F203" i="8" s="1"/>
  <c r="F204" i="8" s="1"/>
  <c r="F205" i="8" s="1"/>
  <c r="F206" i="8" s="1"/>
  <c r="F207" i="8" s="1"/>
  <c r="F208" i="8" s="1"/>
  <c r="F209" i="8" s="1"/>
  <c r="F210" i="8" s="1"/>
  <c r="F211" i="8" s="1"/>
  <c r="F212" i="8" s="1"/>
  <c r="F213" i="8" s="1"/>
  <c r="F214" i="8" s="1"/>
  <c r="F215" i="8" s="1"/>
  <c r="F216" i="8" s="1"/>
  <c r="F217" i="8" s="1"/>
  <c r="F218" i="8" s="1"/>
  <c r="F219" i="8" s="1"/>
  <c r="F220" i="8" s="1"/>
  <c r="F221" i="8" s="1"/>
  <c r="F222" i="8" s="1"/>
  <c r="F223" i="8" s="1"/>
  <c r="F224" i="8" s="1"/>
  <c r="F225" i="8" s="1"/>
  <c r="F226" i="8" s="1"/>
  <c r="F227" i="8" s="1"/>
  <c r="F228" i="8" s="1"/>
  <c r="F229" i="8" s="1"/>
  <c r="F230" i="8" s="1"/>
  <c r="F231" i="8" s="1"/>
  <c r="F232" i="8" s="1"/>
  <c r="F233" i="8" s="1"/>
  <c r="F234" i="8" s="1"/>
  <c r="F235" i="8" s="1"/>
  <c r="F236" i="8" s="1"/>
  <c r="F237" i="8" s="1"/>
  <c r="F238" i="8" s="1"/>
  <c r="F239" i="8" s="1"/>
  <c r="F240" i="8" s="1"/>
  <c r="F241" i="8" s="1"/>
  <c r="F242" i="8" s="1"/>
  <c r="F243" i="8" s="1"/>
  <c r="F244" i="8" s="1"/>
  <c r="F245" i="8" s="1"/>
  <c r="F246" i="8" s="1"/>
  <c r="F247" i="8" s="1"/>
  <c r="F248" i="8" s="1"/>
  <c r="F249" i="8" s="1"/>
  <c r="F250" i="8" s="1"/>
  <c r="F251" i="8" s="1"/>
  <c r="F252" i="8" s="1"/>
  <c r="F253" i="8" s="1"/>
  <c r="F254" i="8" s="1"/>
  <c r="F255" i="8" s="1"/>
  <c r="F256" i="8" s="1"/>
  <c r="F257" i="8" s="1"/>
  <c r="F258" i="8" s="1"/>
  <c r="F259" i="8" s="1"/>
  <c r="F260" i="8" s="1"/>
  <c r="F261" i="8" s="1"/>
  <c r="F262" i="8" s="1"/>
  <c r="F263" i="8" s="1"/>
  <c r="F264" i="8" s="1"/>
  <c r="F265" i="8" s="1"/>
  <c r="F266" i="8" s="1"/>
  <c r="F267" i="8" s="1"/>
  <c r="F268" i="8" s="1"/>
  <c r="F269" i="8" s="1"/>
  <c r="F270" i="8" s="1"/>
  <c r="F271" i="8" s="1"/>
  <c r="F272" i="8" s="1"/>
  <c r="F273" i="8" s="1"/>
  <c r="F274" i="8" s="1"/>
  <c r="F275" i="8" s="1"/>
  <c r="F276" i="8" s="1"/>
  <c r="F277" i="8" s="1"/>
  <c r="F278" i="8" s="1"/>
  <c r="F279" i="8" s="1"/>
  <c r="F280" i="8" s="1"/>
  <c r="F281" i="8" s="1"/>
  <c r="F282" i="8" s="1"/>
  <c r="F283" i="8" s="1"/>
  <c r="F284" i="8" s="1"/>
  <c r="F285" i="8" s="1"/>
  <c r="F286" i="8" s="1"/>
  <c r="F287" i="8" s="1"/>
  <c r="F288" i="8" s="1"/>
  <c r="F289" i="8" s="1"/>
  <c r="F290" i="8" s="1"/>
  <c r="F291" i="8" s="1"/>
  <c r="F292" i="8" s="1"/>
  <c r="F293" i="8" s="1"/>
  <c r="F294" i="8" s="1"/>
  <c r="F295" i="8" s="1"/>
  <c r="F296" i="8" s="1"/>
  <c r="F297" i="8" s="1"/>
  <c r="F298" i="8" s="1"/>
  <c r="F299" i="8" s="1"/>
  <c r="F300" i="8" s="1"/>
  <c r="F301" i="8" s="1"/>
  <c r="F302" i="8" s="1"/>
  <c r="F303" i="8" s="1"/>
  <c r="F304" i="8" s="1"/>
  <c r="F305" i="8" s="1"/>
  <c r="F306" i="8" s="1"/>
  <c r="F307" i="8" s="1"/>
  <c r="F308" i="8" s="1"/>
  <c r="F309" i="8" s="1"/>
  <c r="F310" i="8" s="1"/>
  <c r="F311" i="8" s="1"/>
  <c r="F312" i="8" s="1"/>
  <c r="F313" i="8" s="1"/>
  <c r="F314" i="8" s="1"/>
  <c r="F315" i="8" s="1"/>
  <c r="F316" i="8" s="1"/>
  <c r="F317" i="8" s="1"/>
  <c r="F318" i="8" s="1"/>
  <c r="F319" i="8" s="1"/>
  <c r="F320" i="8" s="1"/>
  <c r="F321" i="8" s="1"/>
  <c r="F322" i="8" s="1"/>
  <c r="F323" i="8" s="1"/>
  <c r="F324" i="8" s="1"/>
  <c r="F325" i="8" s="1"/>
  <c r="F326" i="8" s="1"/>
  <c r="F327" i="8" s="1"/>
  <c r="F328" i="8" s="1"/>
  <c r="F329" i="8" s="1"/>
  <c r="F330" i="8" s="1"/>
  <c r="F331" i="8" s="1"/>
  <c r="F332" i="8" s="1"/>
  <c r="F333" i="8" s="1"/>
  <c r="F334" i="8" s="1"/>
  <c r="F335" i="8" s="1"/>
  <c r="F336" i="8" s="1"/>
  <c r="F337" i="8" s="1"/>
  <c r="F338" i="8" s="1"/>
  <c r="F339" i="8" s="1"/>
  <c r="F340" i="8" s="1"/>
  <c r="F341" i="8" s="1"/>
  <c r="F342" i="8" s="1"/>
  <c r="F343" i="8" s="1"/>
  <c r="F344" i="8" s="1"/>
  <c r="F345" i="8" s="1"/>
  <c r="F346" i="8" s="1"/>
  <c r="F347" i="8" s="1"/>
  <c r="F348" i="8" s="1"/>
  <c r="F349" i="8" s="1"/>
  <c r="F350" i="8" s="1"/>
  <c r="F351" i="8" s="1"/>
  <c r="F352" i="8" s="1"/>
  <c r="F353" i="8" s="1"/>
  <c r="F354" i="8" s="1"/>
  <c r="F355" i="8" s="1"/>
  <c r="F356" i="8" s="1"/>
  <c r="F357" i="8" s="1"/>
  <c r="F358" i="8" s="1"/>
  <c r="F359" i="8" s="1"/>
  <c r="F360" i="8" s="1"/>
  <c r="F361" i="8" s="1"/>
  <c r="F362" i="8" s="1"/>
  <c r="F363" i="8" s="1"/>
  <c r="F364" i="8" s="1"/>
  <c r="F365" i="8" s="1"/>
  <c r="F366" i="8" s="1"/>
  <c r="F367" i="8" s="1"/>
  <c r="F368" i="8" s="1"/>
  <c r="F369" i="8" s="1"/>
  <c r="F370" i="8" s="1"/>
  <c r="F371" i="8" s="1"/>
  <c r="F372" i="8" s="1"/>
  <c r="F373" i="8" s="1"/>
  <c r="F374" i="8" s="1"/>
  <c r="F375" i="8" s="1"/>
  <c r="F376" i="8" s="1"/>
  <c r="F377" i="8" s="1"/>
  <c r="F378" i="8" s="1"/>
  <c r="F379" i="8" s="1"/>
  <c r="F380" i="8" s="1"/>
  <c r="S21" i="8"/>
  <c r="T21" i="8" s="1"/>
  <c r="N21" i="8"/>
  <c r="E18" i="8"/>
  <c r="X114" i="5"/>
  <c r="X102" i="5"/>
  <c r="X90" i="5"/>
  <c r="X78" i="5"/>
  <c r="X66" i="5"/>
  <c r="F21" i="5"/>
  <c r="G21" i="5" s="1"/>
  <c r="G22" i="8" s="1"/>
  <c r="H20" i="5"/>
  <c r="H21" i="8" s="1"/>
  <c r="G20" i="5"/>
  <c r="G21" i="8" s="1"/>
  <c r="E17" i="5"/>
  <c r="F22" i="5" l="1"/>
  <c r="I20" i="5"/>
  <c r="I21" i="8" s="1"/>
  <c r="F23" i="5"/>
  <c r="G22" i="5"/>
  <c r="J20" i="5"/>
  <c r="O21" i="8"/>
  <c r="G23" i="8" l="1"/>
  <c r="G23" i="5"/>
  <c r="F24" i="5"/>
  <c r="J21" i="8"/>
  <c r="K20" i="5"/>
  <c r="K21" i="8" s="1"/>
  <c r="H21" i="5"/>
  <c r="L20" i="5"/>
  <c r="L21" i="8" s="1"/>
  <c r="H22" i="8" l="1"/>
  <c r="I21" i="5"/>
  <c r="P21" i="8"/>
  <c r="U21" i="8"/>
  <c r="G24" i="5"/>
  <c r="F25" i="5"/>
  <c r="G24" i="8"/>
  <c r="G25" i="8" l="1"/>
  <c r="V21" i="8"/>
  <c r="S22" i="8"/>
  <c r="N22" i="8"/>
  <c r="Q21" i="8"/>
  <c r="I22" i="8"/>
  <c r="J21" i="5"/>
  <c r="F26" i="5"/>
  <c r="G25" i="5"/>
  <c r="G26" i="8" l="1"/>
  <c r="F27" i="5"/>
  <c r="G26" i="5"/>
  <c r="O22" i="8"/>
  <c r="T22" i="8"/>
  <c r="J22" i="8"/>
  <c r="K21" i="5"/>
  <c r="K22" i="8" s="1"/>
  <c r="H22" i="5" l="1"/>
  <c r="G27" i="8"/>
  <c r="G27" i="5"/>
  <c r="F28" i="5"/>
  <c r="P22" i="8"/>
  <c r="N23" i="8" s="1"/>
  <c r="L21" i="5"/>
  <c r="L22" i="8" s="1"/>
  <c r="O23" i="8" l="1"/>
  <c r="U22" i="8"/>
  <c r="F29" i="5"/>
  <c r="G28" i="5"/>
  <c r="G28" i="8"/>
  <c r="Q22" i="8"/>
  <c r="H23" i="8"/>
  <c r="I22" i="5"/>
  <c r="I23" i="8" l="1"/>
  <c r="J22" i="5"/>
  <c r="G29" i="8"/>
  <c r="G29" i="5"/>
  <c r="F30" i="5"/>
  <c r="S23" i="8"/>
  <c r="V22" i="8"/>
  <c r="T23" i="8" l="1"/>
  <c r="G30" i="5"/>
  <c r="F31" i="5"/>
  <c r="G30" i="8"/>
  <c r="J23" i="8"/>
  <c r="K22" i="5"/>
  <c r="K23" i="8" s="1"/>
  <c r="L22" i="5"/>
  <c r="L23" i="8" s="1"/>
  <c r="H23" i="5" l="1"/>
  <c r="P23" i="8"/>
  <c r="U23" i="8"/>
  <c r="S24" i="8" s="1"/>
  <c r="F32" i="5"/>
  <c r="G31" i="5"/>
  <c r="G31" i="8"/>
  <c r="V23" i="8"/>
  <c r="G32" i="8" l="1"/>
  <c r="G32" i="5"/>
  <c r="F33" i="5"/>
  <c r="T24" i="8"/>
  <c r="N24" i="8"/>
  <c r="Q23" i="8"/>
  <c r="H24" i="8"/>
  <c r="I23" i="5"/>
  <c r="F34" i="5" l="1"/>
  <c r="G33" i="5"/>
  <c r="J23" i="5"/>
  <c r="I24" i="8"/>
  <c r="O24" i="8"/>
  <c r="G33" i="8"/>
  <c r="J24" i="8" l="1"/>
  <c r="K23" i="5"/>
  <c r="K24" i="8" s="1"/>
  <c r="G34" i="8"/>
  <c r="L23" i="5"/>
  <c r="L24" i="8" s="1"/>
  <c r="F35" i="5"/>
  <c r="G34" i="5"/>
  <c r="H24" i="5" l="1"/>
  <c r="H25" i="8" s="1"/>
  <c r="G35" i="8"/>
  <c r="I24" i="5"/>
  <c r="F36" i="5"/>
  <c r="G35" i="5"/>
  <c r="P24" i="8"/>
  <c r="G36" i="8" l="1"/>
  <c r="N25" i="8"/>
  <c r="Q24" i="8"/>
  <c r="U24" i="8"/>
  <c r="G36" i="5"/>
  <c r="F37" i="5"/>
  <c r="I25" i="8"/>
  <c r="J24" i="5"/>
  <c r="G37" i="8" l="1"/>
  <c r="O25" i="8"/>
  <c r="J25" i="8"/>
  <c r="K24" i="5"/>
  <c r="K25" i="8" s="1"/>
  <c r="F38" i="5"/>
  <c r="G37" i="5"/>
  <c r="S25" i="8"/>
  <c r="V24" i="8"/>
  <c r="H25" i="5" l="1"/>
  <c r="H26" i="8"/>
  <c r="I25" i="5"/>
  <c r="T25" i="8"/>
  <c r="G38" i="8"/>
  <c r="G38" i="5"/>
  <c r="F39" i="5"/>
  <c r="P25" i="8"/>
  <c r="N26" i="8" s="1"/>
  <c r="L24" i="5"/>
  <c r="L25" i="8" s="1"/>
  <c r="O26" i="8" l="1"/>
  <c r="U25" i="8"/>
  <c r="S26" i="8" s="1"/>
  <c r="G39" i="8"/>
  <c r="Q25" i="8"/>
  <c r="V25" i="8"/>
  <c r="I26" i="8"/>
  <c r="J25" i="5"/>
  <c r="G39" i="5"/>
  <c r="F40" i="5"/>
  <c r="G40" i="8" l="1"/>
  <c r="T26" i="8"/>
  <c r="F41" i="5"/>
  <c r="G40" i="5"/>
  <c r="J26" i="8"/>
  <c r="K25" i="5"/>
  <c r="K26" i="8" s="1"/>
  <c r="G41" i="8" l="1"/>
  <c r="G41" i="5"/>
  <c r="F42" i="5"/>
  <c r="H26" i="5"/>
  <c r="P26" i="8"/>
  <c r="L25" i="5"/>
  <c r="L26" i="8" s="1"/>
  <c r="H27" i="8" l="1"/>
  <c r="I26" i="5"/>
  <c r="N27" i="8"/>
  <c r="Q26" i="8"/>
  <c r="F43" i="5"/>
  <c r="G42" i="5"/>
  <c r="U26" i="8"/>
  <c r="G42" i="8"/>
  <c r="S27" i="8" l="1"/>
  <c r="V26" i="8"/>
  <c r="G43" i="5"/>
  <c r="F44" i="5"/>
  <c r="I27" i="8"/>
  <c r="J26" i="5"/>
  <c r="G43" i="8"/>
  <c r="O27" i="8"/>
  <c r="J27" i="8" l="1"/>
  <c r="K26" i="5"/>
  <c r="K27" i="8" s="1"/>
  <c r="G44" i="5"/>
  <c r="F45" i="5"/>
  <c r="L26" i="5"/>
  <c r="L27" i="8" s="1"/>
  <c r="G44" i="8"/>
  <c r="T27" i="8"/>
  <c r="G45" i="5" l="1"/>
  <c r="F46" i="5"/>
  <c r="H27" i="5"/>
  <c r="G45" i="8"/>
  <c r="P27" i="8"/>
  <c r="N28" i="8" l="1"/>
  <c r="Q27" i="8"/>
  <c r="U27" i="8"/>
  <c r="H28" i="8"/>
  <c r="I27" i="5"/>
  <c r="G46" i="5"/>
  <c r="F47" i="5"/>
  <c r="G46" i="8"/>
  <c r="G47" i="8" l="1"/>
  <c r="S28" i="8"/>
  <c r="V27" i="8"/>
  <c r="F48" i="5"/>
  <c r="G47" i="5"/>
  <c r="I28" i="8"/>
  <c r="J27" i="5"/>
  <c r="O28" i="8"/>
  <c r="J28" i="8" l="1"/>
  <c r="K27" i="5"/>
  <c r="K28" i="8" s="1"/>
  <c r="F49" i="5"/>
  <c r="G48" i="5"/>
  <c r="T28" i="8"/>
  <c r="L27" i="5"/>
  <c r="L28" i="8" s="1"/>
  <c r="G48" i="8"/>
  <c r="H28" i="5" l="1"/>
  <c r="G49" i="8"/>
  <c r="F50" i="5"/>
  <c r="G49" i="5"/>
  <c r="H29" i="8"/>
  <c r="I28" i="5"/>
  <c r="P28" i="8"/>
  <c r="N29" i="8" l="1"/>
  <c r="Q28" i="8"/>
  <c r="U28" i="8"/>
  <c r="I29" i="8"/>
  <c r="J28" i="5"/>
  <c r="G50" i="8"/>
  <c r="F51" i="5"/>
  <c r="G50" i="5"/>
  <c r="O29" i="8" l="1"/>
  <c r="G51" i="8"/>
  <c r="F52" i="5"/>
  <c r="G51" i="5"/>
  <c r="J29" i="8"/>
  <c r="K28" i="5"/>
  <c r="K29" i="8" s="1"/>
  <c r="L28" i="5"/>
  <c r="L29" i="8" s="1"/>
  <c r="S29" i="8"/>
  <c r="V28" i="8"/>
  <c r="H29" i="5" l="1"/>
  <c r="P29" i="8"/>
  <c r="N30" i="8" s="1"/>
  <c r="G52" i="5"/>
  <c r="F53" i="5"/>
  <c r="T29" i="8"/>
  <c r="G52" i="8"/>
  <c r="Q29" i="8" l="1"/>
  <c r="U29" i="8"/>
  <c r="S30" i="8" s="1"/>
  <c r="T30" i="8" s="1"/>
  <c r="G53" i="5"/>
  <c r="F54" i="5"/>
  <c r="G53" i="8"/>
  <c r="O30" i="8"/>
  <c r="I29" i="5"/>
  <c r="H30" i="8"/>
  <c r="V29" i="8" l="1"/>
  <c r="J29" i="5"/>
  <c r="I30" i="8"/>
  <c r="F55" i="5"/>
  <c r="G54" i="5"/>
  <c r="G54" i="8"/>
  <c r="G55" i="8" l="1"/>
  <c r="F56" i="5"/>
  <c r="G55" i="5"/>
  <c r="J30" i="8"/>
  <c r="K29" i="5"/>
  <c r="K30" i="8" s="1"/>
  <c r="H30" i="5" l="1"/>
  <c r="I30" i="5"/>
  <c r="H31" i="8"/>
  <c r="P30" i="8"/>
  <c r="G56" i="8"/>
  <c r="F57" i="5"/>
  <c r="G56" i="5"/>
  <c r="L29" i="5"/>
  <c r="L30" i="8" s="1"/>
  <c r="N31" i="8" l="1"/>
  <c r="Q30" i="8"/>
  <c r="J30" i="5"/>
  <c r="I31" i="8"/>
  <c r="G57" i="8"/>
  <c r="G57" i="5"/>
  <c r="F58" i="5"/>
  <c r="U30" i="8"/>
  <c r="F59" i="5" l="1"/>
  <c r="G58" i="5"/>
  <c r="S31" i="8"/>
  <c r="V30" i="8"/>
  <c r="G58" i="8"/>
  <c r="J31" i="8"/>
  <c r="K30" i="5"/>
  <c r="K31" i="8" s="1"/>
  <c r="L30" i="5"/>
  <c r="L31" i="8" s="1"/>
  <c r="O31" i="8"/>
  <c r="G59" i="5" l="1"/>
  <c r="F60" i="5"/>
  <c r="H31" i="5"/>
  <c r="P31" i="8"/>
  <c r="N32" i="8" s="1"/>
  <c r="T31" i="8"/>
  <c r="G59" i="8"/>
  <c r="O32" i="8" l="1"/>
  <c r="Q31" i="8"/>
  <c r="G60" i="5"/>
  <c r="F61" i="5"/>
  <c r="U31" i="8"/>
  <c r="S32" i="8" s="1"/>
  <c r="I31" i="5"/>
  <c r="H32" i="8"/>
  <c r="G60" i="8"/>
  <c r="I32" i="8" l="1"/>
  <c r="J31" i="5"/>
  <c r="G61" i="8"/>
  <c r="T32" i="8"/>
  <c r="V31" i="8"/>
  <c r="G61" i="5"/>
  <c r="F62" i="5"/>
  <c r="G62" i="8" l="1"/>
  <c r="G62" i="5"/>
  <c r="F63" i="5"/>
  <c r="J32" i="8"/>
  <c r="K31" i="5"/>
  <c r="K32" i="8" s="1"/>
  <c r="F64" i="5" l="1"/>
  <c r="G63" i="5"/>
  <c r="H32" i="5"/>
  <c r="P32" i="8"/>
  <c r="G63" i="8"/>
  <c r="L31" i="5"/>
  <c r="L32" i="8" s="1"/>
  <c r="N33" i="8" l="1"/>
  <c r="Q32" i="8"/>
  <c r="U32" i="8"/>
  <c r="H33" i="8"/>
  <c r="I32" i="5"/>
  <c r="G64" i="8"/>
  <c r="F65" i="5"/>
  <c r="G64" i="5"/>
  <c r="F66" i="5" l="1"/>
  <c r="G65" i="5"/>
  <c r="S33" i="8"/>
  <c r="V32" i="8"/>
  <c r="G65" i="8"/>
  <c r="I33" i="8"/>
  <c r="J32" i="5"/>
  <c r="O33" i="8"/>
  <c r="J33" i="8" l="1"/>
  <c r="K32" i="5"/>
  <c r="K33" i="8" s="1"/>
  <c r="L32" i="5"/>
  <c r="L33" i="8" s="1"/>
  <c r="G66" i="8"/>
  <c r="T33" i="8"/>
  <c r="G66" i="5"/>
  <c r="F67" i="5"/>
  <c r="H33" i="5" l="1"/>
  <c r="F68" i="5"/>
  <c r="G67" i="5"/>
  <c r="G67" i="8"/>
  <c r="H34" i="8"/>
  <c r="I33" i="5"/>
  <c r="P33" i="8"/>
  <c r="N34" i="8" l="1"/>
  <c r="Q33" i="8"/>
  <c r="U33" i="8"/>
  <c r="I34" i="8"/>
  <c r="J33" i="5"/>
  <c r="G68" i="8"/>
  <c r="G68" i="5"/>
  <c r="F69" i="5"/>
  <c r="G69" i="5" l="1"/>
  <c r="F70" i="5"/>
  <c r="G69" i="8"/>
  <c r="J34" i="8"/>
  <c r="K33" i="5"/>
  <c r="K34" i="8" s="1"/>
  <c r="L33" i="5"/>
  <c r="L34" i="8" s="1"/>
  <c r="S34" i="8"/>
  <c r="V33" i="8"/>
  <c r="O34" i="8"/>
  <c r="H34" i="5" l="1"/>
  <c r="T34" i="8"/>
  <c r="G70" i="5"/>
  <c r="F71" i="5"/>
  <c r="H35" i="8"/>
  <c r="I34" i="5"/>
  <c r="P34" i="8"/>
  <c r="N35" i="8" s="1"/>
  <c r="G70" i="8"/>
  <c r="O35" i="8" l="1"/>
  <c r="U34" i="8"/>
  <c r="S35" i="8" s="1"/>
  <c r="G71" i="8"/>
  <c r="I35" i="8"/>
  <c r="J34" i="5"/>
  <c r="F72" i="5"/>
  <c r="G71" i="5"/>
  <c r="Q34" i="8"/>
  <c r="G72" i="8" l="1"/>
  <c r="F73" i="5"/>
  <c r="G72" i="5"/>
  <c r="T35" i="8"/>
  <c r="V34" i="8"/>
  <c r="J35" i="8"/>
  <c r="K34" i="5"/>
  <c r="K35" i="8" s="1"/>
  <c r="H35" i="5" l="1"/>
  <c r="G73" i="8"/>
  <c r="G73" i="5"/>
  <c r="F74" i="5"/>
  <c r="P35" i="8"/>
  <c r="U35" i="8" s="1"/>
  <c r="L34" i="5"/>
  <c r="L35" i="8" s="1"/>
  <c r="S36" i="8" l="1"/>
  <c r="V35" i="8"/>
  <c r="F75" i="5"/>
  <c r="G74" i="5"/>
  <c r="N36" i="8"/>
  <c r="Q35" i="8"/>
  <c r="G74" i="8"/>
  <c r="H36" i="8"/>
  <c r="I35" i="5"/>
  <c r="I36" i="8" l="1"/>
  <c r="J35" i="5"/>
  <c r="O36" i="8"/>
  <c r="G75" i="8"/>
  <c r="F76" i="5"/>
  <c r="G75" i="5"/>
  <c r="T36" i="8"/>
  <c r="G76" i="8" l="1"/>
  <c r="F77" i="5"/>
  <c r="G76" i="5"/>
  <c r="J36" i="8"/>
  <c r="K35" i="5"/>
  <c r="K36" i="8" s="1"/>
  <c r="P36" i="8" l="1"/>
  <c r="U36" i="8" s="1"/>
  <c r="G77" i="8"/>
  <c r="F78" i="5"/>
  <c r="G77" i="5"/>
  <c r="H36" i="5"/>
  <c r="L35" i="5"/>
  <c r="L36" i="8" s="1"/>
  <c r="S37" i="8" l="1"/>
  <c r="V36" i="8"/>
  <c r="H37" i="8"/>
  <c r="I36" i="5"/>
  <c r="G78" i="8"/>
  <c r="G78" i="5"/>
  <c r="F79" i="5"/>
  <c r="N37" i="8"/>
  <c r="Q36" i="8"/>
  <c r="F80" i="5" l="1"/>
  <c r="G79" i="5"/>
  <c r="G79" i="8"/>
  <c r="O37" i="8"/>
  <c r="I37" i="8"/>
  <c r="J36" i="5"/>
  <c r="T37" i="8"/>
  <c r="J37" i="8" l="1"/>
  <c r="K36" i="5"/>
  <c r="K37" i="8" s="1"/>
  <c r="H37" i="5"/>
  <c r="L36" i="5"/>
  <c r="L37" i="8" s="1"/>
  <c r="G80" i="8"/>
  <c r="G80" i="5"/>
  <c r="F81" i="5"/>
  <c r="G81" i="8" l="1"/>
  <c r="G81" i="5"/>
  <c r="F82" i="5"/>
  <c r="H38" i="8"/>
  <c r="I37" i="5"/>
  <c r="P37" i="8"/>
  <c r="G82" i="8" l="1"/>
  <c r="N38" i="8"/>
  <c r="Q37" i="8"/>
  <c r="J37" i="5"/>
  <c r="I38" i="8"/>
  <c r="F83" i="5"/>
  <c r="G82" i="5"/>
  <c r="U37" i="8"/>
  <c r="S38" i="8" l="1"/>
  <c r="V37" i="8"/>
  <c r="G83" i="8"/>
  <c r="F84" i="5"/>
  <c r="G83" i="5"/>
  <c r="J38" i="8"/>
  <c r="K37" i="5"/>
  <c r="O38" i="8"/>
  <c r="K38" i="8" l="1"/>
  <c r="L37" i="5"/>
  <c r="L38" i="8" s="1"/>
  <c r="H38" i="5"/>
  <c r="G84" i="8"/>
  <c r="F85" i="5"/>
  <c r="G84" i="5"/>
  <c r="T38" i="8"/>
  <c r="G85" i="8" l="1"/>
  <c r="H39" i="8"/>
  <c r="I38" i="5"/>
  <c r="P38" i="8"/>
  <c r="G85" i="5"/>
  <c r="F86" i="5"/>
  <c r="F87" i="5" l="1"/>
  <c r="G86" i="5"/>
  <c r="G86" i="8"/>
  <c r="N39" i="8"/>
  <c r="Q38" i="8"/>
  <c r="I39" i="8"/>
  <c r="J38" i="5"/>
  <c r="U38" i="8"/>
  <c r="J39" i="8" l="1"/>
  <c r="K38" i="5"/>
  <c r="K39" i="8" s="1"/>
  <c r="L38" i="5"/>
  <c r="L39" i="8" s="1"/>
  <c r="S39" i="8"/>
  <c r="V38" i="8"/>
  <c r="O39" i="8"/>
  <c r="G87" i="8"/>
  <c r="G87" i="5"/>
  <c r="F88" i="5"/>
  <c r="T39" i="8" l="1"/>
  <c r="G88" i="8"/>
  <c r="H39" i="5"/>
  <c r="G88" i="5"/>
  <c r="F89" i="5"/>
  <c r="P39" i="8"/>
  <c r="N40" i="8" s="1"/>
  <c r="U39" i="8" l="1"/>
  <c r="S40" i="8" s="1"/>
  <c r="T40" i="8"/>
  <c r="G89" i="8"/>
  <c r="O40" i="8"/>
  <c r="F90" i="5"/>
  <c r="G89" i="5"/>
  <c r="V39" i="8"/>
  <c r="H40" i="8"/>
  <c r="I39" i="5"/>
  <c r="Q39" i="8"/>
  <c r="I40" i="8" l="1"/>
  <c r="J39" i="5"/>
  <c r="G90" i="8"/>
  <c r="F91" i="5"/>
  <c r="G90" i="5"/>
  <c r="F92" i="5" l="1"/>
  <c r="G91" i="5"/>
  <c r="J40" i="8"/>
  <c r="K39" i="5"/>
  <c r="G91" i="8"/>
  <c r="K40" i="8" l="1"/>
  <c r="L39" i="5"/>
  <c r="L40" i="8" s="1"/>
  <c r="P40" i="8"/>
  <c r="G92" i="8"/>
  <c r="H40" i="5"/>
  <c r="G92" i="5"/>
  <c r="F93" i="5"/>
  <c r="F94" i="5" l="1"/>
  <c r="G93" i="5"/>
  <c r="N41" i="8"/>
  <c r="Q40" i="8"/>
  <c r="G93" i="8"/>
  <c r="H41" i="8"/>
  <c r="I40" i="5"/>
  <c r="U40" i="8"/>
  <c r="G94" i="8" l="1"/>
  <c r="S41" i="8"/>
  <c r="V40" i="8"/>
  <c r="I41" i="8"/>
  <c r="J40" i="5"/>
  <c r="O41" i="8"/>
  <c r="F95" i="5"/>
  <c r="G94" i="5"/>
  <c r="J41" i="8" l="1"/>
  <c r="K40" i="5"/>
  <c r="K41" i="8" s="1"/>
  <c r="T41" i="8"/>
  <c r="G95" i="8"/>
  <c r="G95" i="5"/>
  <c r="F96" i="5"/>
  <c r="F97" i="5" l="1"/>
  <c r="G96" i="5"/>
  <c r="G96" i="8"/>
  <c r="L40" i="5"/>
  <c r="L41" i="8" s="1"/>
  <c r="H41" i="5"/>
  <c r="P41" i="8"/>
  <c r="H42" i="8" l="1"/>
  <c r="I41" i="5"/>
  <c r="G97" i="8"/>
  <c r="N42" i="8"/>
  <c r="Q41" i="8"/>
  <c r="U41" i="8"/>
  <c r="G97" i="5"/>
  <c r="F98" i="5"/>
  <c r="G98" i="5" l="1"/>
  <c r="F99" i="5"/>
  <c r="S42" i="8"/>
  <c r="V41" i="8"/>
  <c r="O42" i="8"/>
  <c r="I42" i="8"/>
  <c r="J41" i="5"/>
  <c r="G98" i="8"/>
  <c r="J42" i="8" l="1"/>
  <c r="K41" i="5"/>
  <c r="K42" i="8" s="1"/>
  <c r="T42" i="8"/>
  <c r="F100" i="5"/>
  <c r="G99" i="5"/>
  <c r="G99" i="8"/>
  <c r="L41" i="5" l="1"/>
  <c r="L42" i="8" s="1"/>
  <c r="F101" i="5"/>
  <c r="G100" i="5"/>
  <c r="G100" i="8"/>
  <c r="H42" i="5"/>
  <c r="P42" i="8"/>
  <c r="N43" i="8" l="1"/>
  <c r="Q42" i="8"/>
  <c r="U42" i="8"/>
  <c r="H43" i="8"/>
  <c r="I42" i="5"/>
  <c r="G101" i="8"/>
  <c r="F102" i="5"/>
  <c r="G101" i="5"/>
  <c r="F103" i="5" l="1"/>
  <c r="G102" i="5"/>
  <c r="G102" i="8"/>
  <c r="S43" i="8"/>
  <c r="V42" i="8"/>
  <c r="I43" i="8"/>
  <c r="J42" i="5"/>
  <c r="O43" i="8"/>
  <c r="J43" i="8" l="1"/>
  <c r="K42" i="5"/>
  <c r="K43" i="8" s="1"/>
  <c r="T43" i="8"/>
  <c r="G103" i="8"/>
  <c r="F104" i="5"/>
  <c r="G103" i="5"/>
  <c r="L42" i="5" l="1"/>
  <c r="L43" i="8" s="1"/>
  <c r="G104" i="8"/>
  <c r="H43" i="5"/>
  <c r="G104" i="5"/>
  <c r="F105" i="5"/>
  <c r="P43" i="8"/>
  <c r="G105" i="8" l="1"/>
  <c r="N44" i="8"/>
  <c r="Q43" i="8"/>
  <c r="H44" i="8"/>
  <c r="I43" i="5"/>
  <c r="U43" i="8"/>
  <c r="G105" i="5"/>
  <c r="F106" i="5"/>
  <c r="F107" i="5" l="1"/>
  <c r="G106" i="5"/>
  <c r="G106" i="8"/>
  <c r="I44" i="8"/>
  <c r="J43" i="5"/>
  <c r="O44" i="8"/>
  <c r="S44" i="8"/>
  <c r="V43" i="8"/>
  <c r="T44" i="8" l="1"/>
  <c r="G107" i="8"/>
  <c r="J44" i="8"/>
  <c r="K43" i="5"/>
  <c r="K44" i="8" s="1"/>
  <c r="F108" i="5"/>
  <c r="G107" i="5"/>
  <c r="G108" i="8" l="1"/>
  <c r="P44" i="8"/>
  <c r="U44" i="8" s="1"/>
  <c r="G108" i="5"/>
  <c r="F109" i="5"/>
  <c r="H44" i="5"/>
  <c r="L43" i="5"/>
  <c r="L44" i="8" s="1"/>
  <c r="S45" i="8" l="1"/>
  <c r="V44" i="8"/>
  <c r="H45" i="8"/>
  <c r="I44" i="5"/>
  <c r="G109" i="5"/>
  <c r="F110" i="5"/>
  <c r="G109" i="8"/>
  <c r="N45" i="8"/>
  <c r="Q44" i="8"/>
  <c r="O45" i="8" l="1"/>
  <c r="G110" i="8"/>
  <c r="G110" i="5"/>
  <c r="F111" i="5"/>
  <c r="I45" i="8"/>
  <c r="J44" i="5"/>
  <c r="T45" i="8"/>
  <c r="J45" i="8" l="1"/>
  <c r="K44" i="5"/>
  <c r="K45" i="8" s="1"/>
  <c r="G111" i="8"/>
  <c r="L44" i="5"/>
  <c r="L45" i="8" s="1"/>
  <c r="F112" i="5"/>
  <c r="G111" i="5"/>
  <c r="G112" i="8" l="1"/>
  <c r="G112" i="5"/>
  <c r="F113" i="5"/>
  <c r="P45" i="8"/>
  <c r="H45" i="5"/>
  <c r="N46" i="8" l="1"/>
  <c r="Q45" i="8"/>
  <c r="F114" i="5"/>
  <c r="G113" i="5"/>
  <c r="H46" i="8"/>
  <c r="I45" i="5"/>
  <c r="U45" i="8"/>
  <c r="G113" i="8"/>
  <c r="S46" i="8" l="1"/>
  <c r="V45" i="8"/>
  <c r="G114" i="8"/>
  <c r="F115" i="5"/>
  <c r="G114" i="5"/>
  <c r="I46" i="8"/>
  <c r="J45" i="5"/>
  <c r="O46" i="8"/>
  <c r="J46" i="8" l="1"/>
  <c r="K45" i="5"/>
  <c r="H46" i="5" s="1"/>
  <c r="G115" i="8"/>
  <c r="G115" i="5"/>
  <c r="F116" i="5"/>
  <c r="T46" i="8"/>
  <c r="H47" i="8" l="1"/>
  <c r="I46" i="5"/>
  <c r="F117" i="5"/>
  <c r="G116" i="5"/>
  <c r="G116" i="8"/>
  <c r="K46" i="8"/>
  <c r="P46" i="8" s="1"/>
  <c r="U46" i="8" s="1"/>
  <c r="L45" i="5"/>
  <c r="L46" i="8" s="1"/>
  <c r="S47" i="8" l="1"/>
  <c r="V46" i="8"/>
  <c r="I47" i="8"/>
  <c r="J46" i="5"/>
  <c r="N47" i="8"/>
  <c r="Q46" i="8"/>
  <c r="G117" i="8"/>
  <c r="G117" i="5"/>
  <c r="F118" i="5"/>
  <c r="G118" i="5" l="1"/>
  <c r="F119" i="5"/>
  <c r="J47" i="8"/>
  <c r="K46" i="5"/>
  <c r="K47" i="8" s="1"/>
  <c r="G118" i="8"/>
  <c r="O47" i="8"/>
  <c r="L46" i="5"/>
  <c r="L47" i="8" s="1"/>
  <c r="T47" i="8"/>
  <c r="H47" i="5" l="1"/>
  <c r="F120" i="5"/>
  <c r="G119" i="5"/>
  <c r="P47" i="8"/>
  <c r="N48" i="8" s="1"/>
  <c r="G119" i="8"/>
  <c r="U47" i="8" l="1"/>
  <c r="F121" i="5"/>
  <c r="G120" i="5"/>
  <c r="O48" i="8"/>
  <c r="G120" i="8"/>
  <c r="I47" i="5"/>
  <c r="H48" i="8"/>
  <c r="Q47" i="8"/>
  <c r="I48" i="8" l="1"/>
  <c r="J47" i="5"/>
  <c r="G121" i="8"/>
  <c r="G121" i="5"/>
  <c r="F122" i="5"/>
  <c r="S48" i="8"/>
  <c r="V47" i="8"/>
  <c r="G122" i="5" l="1"/>
  <c r="F123" i="5"/>
  <c r="G122" i="8"/>
  <c r="J48" i="8"/>
  <c r="K47" i="5"/>
  <c r="H48" i="5" s="1"/>
  <c r="T48" i="8"/>
  <c r="H49" i="8" l="1"/>
  <c r="I48" i="5"/>
  <c r="K48" i="8"/>
  <c r="L47" i="5"/>
  <c r="L48" i="8" s="1"/>
  <c r="P48" i="8"/>
  <c r="G123" i="5"/>
  <c r="F124" i="5"/>
  <c r="G123" i="8"/>
  <c r="F125" i="5" l="1"/>
  <c r="G124" i="5"/>
  <c r="N49" i="8"/>
  <c r="Q48" i="8"/>
  <c r="G124" i="8"/>
  <c r="I49" i="8"/>
  <c r="J48" i="5"/>
  <c r="U48" i="8"/>
  <c r="J49" i="8" l="1"/>
  <c r="K48" i="5"/>
  <c r="K49" i="8" s="1"/>
  <c r="S49" i="8"/>
  <c r="V48" i="8"/>
  <c r="L48" i="5"/>
  <c r="L49" i="8" s="1"/>
  <c r="O49" i="8"/>
  <c r="G125" i="8"/>
  <c r="F126" i="5"/>
  <c r="G125" i="5"/>
  <c r="H49" i="5" l="1"/>
  <c r="G126" i="8"/>
  <c r="F127" i="5"/>
  <c r="G126" i="5"/>
  <c r="T49" i="8"/>
  <c r="H50" i="8"/>
  <c r="I49" i="5"/>
  <c r="P49" i="8"/>
  <c r="N50" i="8" s="1"/>
  <c r="O50" i="8" l="1"/>
  <c r="I50" i="8"/>
  <c r="J49" i="5"/>
  <c r="Q49" i="8"/>
  <c r="G127" i="8"/>
  <c r="F128" i="5"/>
  <c r="G127" i="5"/>
  <c r="U49" i="8"/>
  <c r="S50" i="8" s="1"/>
  <c r="G128" i="8" l="1"/>
  <c r="G128" i="5"/>
  <c r="F129" i="5"/>
  <c r="T50" i="8"/>
  <c r="J50" i="8"/>
  <c r="K49" i="5"/>
  <c r="K50" i="8" s="1"/>
  <c r="V49" i="8"/>
  <c r="H50" i="5" l="1"/>
  <c r="H51" i="8" s="1"/>
  <c r="F130" i="5"/>
  <c r="G129" i="5"/>
  <c r="P50" i="8"/>
  <c r="G129" i="8"/>
  <c r="L49" i="5"/>
  <c r="L50" i="8" s="1"/>
  <c r="I50" i="5" l="1"/>
  <c r="I51" i="8" s="1"/>
  <c r="N51" i="8"/>
  <c r="Q50" i="8"/>
  <c r="U50" i="8"/>
  <c r="G130" i="8"/>
  <c r="G130" i="5"/>
  <c r="F131" i="5"/>
  <c r="J50" i="5" l="1"/>
  <c r="G131" i="5"/>
  <c r="F132" i="5"/>
  <c r="S51" i="8"/>
  <c r="V50" i="8"/>
  <c r="G131" i="8"/>
  <c r="J51" i="8"/>
  <c r="K50" i="5"/>
  <c r="K51" i="8" s="1"/>
  <c r="O51" i="8"/>
  <c r="P51" i="8" l="1"/>
  <c r="N52" i="8" s="1"/>
  <c r="T51" i="8"/>
  <c r="F133" i="5"/>
  <c r="G132" i="5"/>
  <c r="Q51" i="8"/>
  <c r="H51" i="5"/>
  <c r="G132" i="8"/>
  <c r="L50" i="5"/>
  <c r="L51" i="8" s="1"/>
  <c r="H52" i="8" l="1"/>
  <c r="I51" i="5"/>
  <c r="G133" i="8"/>
  <c r="F134" i="5"/>
  <c r="G133" i="5"/>
  <c r="O52" i="8"/>
  <c r="U51" i="8"/>
  <c r="S52" i="8" s="1"/>
  <c r="F135" i="5" l="1"/>
  <c r="G134" i="5"/>
  <c r="T52" i="8"/>
  <c r="V51" i="8"/>
  <c r="G134" i="8"/>
  <c r="I52" i="8"/>
  <c r="J51" i="5"/>
  <c r="J52" i="8" l="1"/>
  <c r="K51" i="5"/>
  <c r="K52" i="8" s="1"/>
  <c r="G135" i="8"/>
  <c r="G135" i="5"/>
  <c r="F136" i="5"/>
  <c r="L51" i="5" l="1"/>
  <c r="L52" i="8" s="1"/>
  <c r="F137" i="5"/>
  <c r="G136" i="5"/>
  <c r="G136" i="8"/>
  <c r="H52" i="5"/>
  <c r="P52" i="8"/>
  <c r="U52" i="8" s="1"/>
  <c r="S53" i="8" l="1"/>
  <c r="V52" i="8"/>
  <c r="H53" i="8"/>
  <c r="I52" i="5"/>
  <c r="N53" i="8"/>
  <c r="Q52" i="8"/>
  <c r="G137" i="8"/>
  <c r="G137" i="5"/>
  <c r="F138" i="5"/>
  <c r="G138" i="5" l="1"/>
  <c r="F139" i="5"/>
  <c r="G138" i="8"/>
  <c r="O53" i="8"/>
  <c r="I53" i="8"/>
  <c r="J52" i="5"/>
  <c r="T53" i="8"/>
  <c r="J53" i="8" l="1"/>
  <c r="K52" i="5"/>
  <c r="K53" i="8" s="1"/>
  <c r="G139" i="5"/>
  <c r="F140" i="5"/>
  <c r="G139" i="8"/>
  <c r="L52" i="5" l="1"/>
  <c r="L53" i="8" s="1"/>
  <c r="F141" i="5"/>
  <c r="G140" i="5"/>
  <c r="G140" i="8"/>
  <c r="H53" i="5"/>
  <c r="P53" i="8"/>
  <c r="N54" i="8" l="1"/>
  <c r="Q53" i="8"/>
  <c r="U53" i="8"/>
  <c r="G141" i="8"/>
  <c r="H54" i="8"/>
  <c r="I53" i="5"/>
  <c r="G141" i="5"/>
  <c r="F142" i="5"/>
  <c r="G142" i="8" l="1"/>
  <c r="S54" i="8"/>
  <c r="V53" i="8"/>
  <c r="F143" i="5"/>
  <c r="G142" i="5"/>
  <c r="J53" i="5"/>
  <c r="I54" i="8"/>
  <c r="O54" i="8"/>
  <c r="F144" i="5" l="1"/>
  <c r="G143" i="5"/>
  <c r="T54" i="8"/>
  <c r="J54" i="8"/>
  <c r="K53" i="5"/>
  <c r="K54" i="8" s="1"/>
  <c r="G143" i="8"/>
  <c r="H54" i="5" l="1"/>
  <c r="P54" i="8"/>
  <c r="G144" i="8"/>
  <c r="F145" i="5"/>
  <c r="G144" i="5"/>
  <c r="L53" i="5"/>
  <c r="L54" i="8" s="1"/>
  <c r="N55" i="8" l="1"/>
  <c r="Q54" i="8"/>
  <c r="G145" i="8"/>
  <c r="G145" i="5"/>
  <c r="F146" i="5"/>
  <c r="U54" i="8"/>
  <c r="H55" i="8"/>
  <c r="I54" i="5"/>
  <c r="S55" i="8" l="1"/>
  <c r="V54" i="8"/>
  <c r="G146" i="5"/>
  <c r="F147" i="5"/>
  <c r="I55" i="8"/>
  <c r="J54" i="5"/>
  <c r="G146" i="8"/>
  <c r="O55" i="8"/>
  <c r="J55" i="8" l="1"/>
  <c r="K54" i="5"/>
  <c r="K55" i="8" s="1"/>
  <c r="G147" i="8"/>
  <c r="F148" i="5"/>
  <c r="G147" i="5"/>
  <c r="T55" i="8"/>
  <c r="L54" i="5" l="1"/>
  <c r="L55" i="8" s="1"/>
  <c r="H55" i="5"/>
  <c r="G148" i="8"/>
  <c r="G148" i="5"/>
  <c r="F149" i="5"/>
  <c r="P55" i="8"/>
  <c r="N56" i="8" l="1"/>
  <c r="Q55" i="8"/>
  <c r="G149" i="8"/>
  <c r="H56" i="8"/>
  <c r="I55" i="5"/>
  <c r="U55" i="8"/>
  <c r="G149" i="5"/>
  <c r="F150" i="5"/>
  <c r="F151" i="5" l="1"/>
  <c r="G150" i="5"/>
  <c r="S56" i="8"/>
  <c r="V55" i="8"/>
  <c r="I56" i="8"/>
  <c r="J55" i="5"/>
  <c r="G150" i="8"/>
  <c r="O56" i="8"/>
  <c r="T56" i="8" l="1"/>
  <c r="J56" i="8"/>
  <c r="K55" i="5"/>
  <c r="K56" i="8" s="1"/>
  <c r="G151" i="8"/>
  <c r="G151" i="5"/>
  <c r="F152" i="5"/>
  <c r="G152" i="8" l="1"/>
  <c r="P56" i="8"/>
  <c r="U56" i="8" s="1"/>
  <c r="F153" i="5"/>
  <c r="G152" i="5"/>
  <c r="H56" i="5"/>
  <c r="L55" i="5"/>
  <c r="L56" i="8" s="1"/>
  <c r="S57" i="8" l="1"/>
  <c r="V56" i="8"/>
  <c r="H57" i="8"/>
  <c r="I56" i="5"/>
  <c r="G153" i="8"/>
  <c r="G153" i="5"/>
  <c r="F154" i="5"/>
  <c r="T57" i="8"/>
  <c r="N57" i="8"/>
  <c r="Q56" i="8"/>
  <c r="O57" i="8" l="1"/>
  <c r="F155" i="5"/>
  <c r="G154" i="5"/>
  <c r="G154" i="8"/>
  <c r="I57" i="8"/>
  <c r="J56" i="5"/>
  <c r="G155" i="8" l="1"/>
  <c r="J57" i="8"/>
  <c r="K56" i="5"/>
  <c r="K57" i="8" s="1"/>
  <c r="G155" i="5"/>
  <c r="F156" i="5"/>
  <c r="L56" i="5" l="1"/>
  <c r="L57" i="8" s="1"/>
  <c r="G156" i="5"/>
  <c r="F157" i="5"/>
  <c r="H57" i="5"/>
  <c r="P57" i="8"/>
  <c r="G156" i="8"/>
  <c r="H58" i="8" l="1"/>
  <c r="I57" i="5"/>
  <c r="F158" i="5"/>
  <c r="G157" i="5"/>
  <c r="N58" i="8"/>
  <c r="O58" i="8" s="1"/>
  <c r="Q57" i="8"/>
  <c r="U57" i="8"/>
  <c r="G157" i="8"/>
  <c r="S58" i="8" l="1"/>
  <c r="V57" i="8"/>
  <c r="G158" i="8"/>
  <c r="I58" i="8"/>
  <c r="J57" i="5"/>
  <c r="F159" i="5"/>
  <c r="G158" i="5"/>
  <c r="G159" i="8" l="1"/>
  <c r="F160" i="5"/>
  <c r="G159" i="5"/>
  <c r="J58" i="8"/>
  <c r="K57" i="5"/>
  <c r="K58" i="8" s="1"/>
  <c r="T58" i="8"/>
  <c r="L57" i="5" l="1"/>
  <c r="L58" i="8" s="1"/>
  <c r="P58" i="8"/>
  <c r="Q58" i="8" s="1"/>
  <c r="H58" i="5"/>
  <c r="G160" i="8"/>
  <c r="G160" i="5"/>
  <c r="F161" i="5"/>
  <c r="F162" i="5" l="1"/>
  <c r="G161" i="5"/>
  <c r="G161" i="8"/>
  <c r="H59" i="8"/>
  <c r="I58" i="5"/>
  <c r="U58" i="8"/>
  <c r="G162" i="8" l="1"/>
  <c r="S59" i="8"/>
  <c r="V58" i="8"/>
  <c r="I59" i="8"/>
  <c r="J58" i="5"/>
  <c r="G162" i="5"/>
  <c r="F163" i="5"/>
  <c r="G163" i="8" l="1"/>
  <c r="T59" i="8"/>
  <c r="J59" i="8"/>
  <c r="K58" i="5"/>
  <c r="K59" i="8" s="1"/>
  <c r="G163" i="5"/>
  <c r="F164" i="5"/>
  <c r="F165" i="5" l="1"/>
  <c r="G164" i="5"/>
  <c r="H59" i="5"/>
  <c r="G164" i="8"/>
  <c r="U59" i="8"/>
  <c r="S60" i="8" s="1"/>
  <c r="L58" i="5"/>
  <c r="L59" i="8" s="1"/>
  <c r="T60" i="8" l="1"/>
  <c r="V59" i="8"/>
  <c r="H60" i="8"/>
  <c r="I59" i="5"/>
  <c r="G165" i="8"/>
  <c r="G165" i="5"/>
  <c r="F166" i="5"/>
  <c r="F167" i="5" l="1"/>
  <c r="G166" i="5"/>
  <c r="G166" i="8"/>
  <c r="I60" i="8"/>
  <c r="J59" i="5"/>
  <c r="J60" i="8" l="1"/>
  <c r="K59" i="5"/>
  <c r="K60" i="8" s="1"/>
  <c r="G167" i="8"/>
  <c r="F168" i="5"/>
  <c r="G167" i="5"/>
  <c r="U60" i="8" l="1"/>
  <c r="H60" i="5"/>
  <c r="L59" i="5"/>
  <c r="L60" i="8" s="1"/>
  <c r="G168" i="8"/>
  <c r="H61" i="8"/>
  <c r="I60" i="5"/>
  <c r="F169" i="5"/>
  <c r="G168" i="5"/>
  <c r="S61" i="8"/>
  <c r="V60" i="8"/>
  <c r="G169" i="8" l="1"/>
  <c r="G169" i="5"/>
  <c r="F170" i="5"/>
  <c r="T61" i="8"/>
  <c r="I61" i="8"/>
  <c r="J60" i="5"/>
  <c r="G170" i="5" l="1"/>
  <c r="F171" i="5"/>
  <c r="G170" i="8"/>
  <c r="J61" i="8"/>
  <c r="K60" i="5"/>
  <c r="K61" i="8" s="1"/>
  <c r="H61" i="5" l="1"/>
  <c r="U61" i="8"/>
  <c r="G171" i="5"/>
  <c r="F172" i="5"/>
  <c r="G171" i="8"/>
  <c r="L60" i="5"/>
  <c r="L61" i="8" s="1"/>
  <c r="F173" i="5" l="1"/>
  <c r="G172" i="5"/>
  <c r="G172" i="8"/>
  <c r="S62" i="8"/>
  <c r="V61" i="8"/>
  <c r="I61" i="5"/>
  <c r="H62" i="8"/>
  <c r="J61" i="5" l="1"/>
  <c r="I62" i="8"/>
  <c r="T62" i="8"/>
  <c r="G173" i="8"/>
  <c r="G173" i="5"/>
  <c r="F174" i="5"/>
  <c r="G174" i="5" l="1"/>
  <c r="F175" i="5"/>
  <c r="G174" i="8"/>
  <c r="J62" i="8"/>
  <c r="K61" i="5"/>
  <c r="K62" i="8" s="1"/>
  <c r="U62" i="8" l="1"/>
  <c r="F176" i="5"/>
  <c r="G175" i="5"/>
  <c r="G175" i="8"/>
  <c r="H62" i="5"/>
  <c r="L61" i="5"/>
  <c r="L62" i="8" s="1"/>
  <c r="G176" i="8" l="1"/>
  <c r="I62" i="5"/>
  <c r="H63" i="8"/>
  <c r="G176" i="5"/>
  <c r="F177" i="5"/>
  <c r="S63" i="8"/>
  <c r="V62" i="8"/>
  <c r="I63" i="8" l="1"/>
  <c r="J62" i="5"/>
  <c r="G177" i="8"/>
  <c r="T63" i="8"/>
  <c r="F178" i="5"/>
  <c r="G177" i="5"/>
  <c r="G178" i="8" l="1"/>
  <c r="G178" i="5"/>
  <c r="F179" i="5"/>
  <c r="J63" i="8"/>
  <c r="K62" i="5"/>
  <c r="K63" i="8" s="1"/>
  <c r="H63" i="5"/>
  <c r="U63" i="8" l="1"/>
  <c r="G179" i="8"/>
  <c r="H64" i="8"/>
  <c r="I63" i="5"/>
  <c r="G179" i="5"/>
  <c r="F180" i="5"/>
  <c r="L62" i="5"/>
  <c r="L63" i="8" s="1"/>
  <c r="G180" i="5" l="1"/>
  <c r="F181" i="5"/>
  <c r="G180" i="8"/>
  <c r="I64" i="8"/>
  <c r="J63" i="5"/>
  <c r="S64" i="8"/>
  <c r="V63" i="8"/>
  <c r="J64" i="8" l="1"/>
  <c r="K63" i="5"/>
  <c r="K64" i="8" s="1"/>
  <c r="T64" i="8"/>
  <c r="F182" i="5"/>
  <c r="G181" i="5"/>
  <c r="G181" i="8"/>
  <c r="F183" i="5" l="1"/>
  <c r="G182" i="5"/>
  <c r="L63" i="5"/>
  <c r="L64" i="8" s="1"/>
  <c r="H64" i="5"/>
  <c r="G182" i="8"/>
  <c r="U64" i="8"/>
  <c r="S65" i="8" s="1"/>
  <c r="H65" i="8" l="1"/>
  <c r="I64" i="5"/>
  <c r="G183" i="8"/>
  <c r="T65" i="8"/>
  <c r="V64" i="8"/>
  <c r="G183" i="5"/>
  <c r="F184" i="5"/>
  <c r="G184" i="8" l="1"/>
  <c r="I65" i="8"/>
  <c r="J64" i="5"/>
  <c r="F185" i="5"/>
  <c r="G184" i="5"/>
  <c r="G185" i="8" l="1"/>
  <c r="G185" i="5"/>
  <c r="F186" i="5"/>
  <c r="J65" i="8"/>
  <c r="K64" i="5"/>
  <c r="K65" i="8" s="1"/>
  <c r="L64" i="5"/>
  <c r="L65" i="8" s="1"/>
  <c r="H65" i="5" l="1"/>
  <c r="G186" i="8"/>
  <c r="G186" i="5"/>
  <c r="F187" i="5"/>
  <c r="U65" i="8"/>
  <c r="S66" i="8" l="1"/>
  <c r="V65" i="8"/>
  <c r="G187" i="5"/>
  <c r="F188" i="5"/>
  <c r="G187" i="8"/>
  <c r="H66" i="8"/>
  <c r="I65" i="5"/>
  <c r="I66" i="8" l="1"/>
  <c r="J65" i="5"/>
  <c r="G188" i="8"/>
  <c r="G188" i="5"/>
  <c r="F189" i="5"/>
  <c r="T66" i="8"/>
  <c r="F190" i="5" l="1"/>
  <c r="G189" i="5"/>
  <c r="G189" i="8"/>
  <c r="J66" i="8"/>
  <c r="K65" i="5"/>
  <c r="K66" i="8" s="1"/>
  <c r="G190" i="8" l="1"/>
  <c r="H66" i="5"/>
  <c r="U66" i="8"/>
  <c r="F191" i="5"/>
  <c r="G190" i="5"/>
  <c r="L65" i="5"/>
  <c r="L66" i="8" s="1"/>
  <c r="S67" i="8" l="1"/>
  <c r="V66" i="8"/>
  <c r="H67" i="8"/>
  <c r="I66" i="5"/>
  <c r="G191" i="8"/>
  <c r="G191" i="5"/>
  <c r="F192" i="5"/>
  <c r="F193" i="5" l="1"/>
  <c r="G192" i="5"/>
  <c r="G192" i="8"/>
  <c r="J66" i="5"/>
  <c r="I67" i="8"/>
  <c r="T67" i="8"/>
  <c r="J67" i="8" l="1"/>
  <c r="K66" i="5"/>
  <c r="G193" i="8"/>
  <c r="F194" i="5"/>
  <c r="G193" i="5"/>
  <c r="G194" i="8" l="1"/>
  <c r="F195" i="5"/>
  <c r="G194" i="5"/>
  <c r="K67" i="8"/>
  <c r="L66" i="5"/>
  <c r="L67" i="8" s="1"/>
  <c r="H67" i="5"/>
  <c r="U67" i="8"/>
  <c r="H68" i="8" l="1"/>
  <c r="I67" i="5"/>
  <c r="G195" i="8"/>
  <c r="G195" i="5"/>
  <c r="F196" i="5"/>
  <c r="S68" i="8"/>
  <c r="V67" i="8"/>
  <c r="F197" i="5" l="1"/>
  <c r="G196" i="5"/>
  <c r="T68" i="8"/>
  <c r="G196" i="8"/>
  <c r="I68" i="8"/>
  <c r="J67" i="5"/>
  <c r="G197" i="8" l="1"/>
  <c r="J68" i="8"/>
  <c r="K67" i="5"/>
  <c r="K68" i="8" s="1"/>
  <c r="G197" i="5"/>
  <c r="F198" i="5"/>
  <c r="L67" i="5" l="1"/>
  <c r="L68" i="8" s="1"/>
  <c r="G198" i="8"/>
  <c r="H68" i="5"/>
  <c r="U68" i="8"/>
  <c r="G198" i="5"/>
  <c r="F199" i="5"/>
  <c r="F200" i="5" l="1"/>
  <c r="G199" i="5"/>
  <c r="H69" i="8"/>
  <c r="I68" i="5"/>
  <c r="G199" i="8"/>
  <c r="S69" i="8"/>
  <c r="V68" i="8"/>
  <c r="T69" i="8" l="1"/>
  <c r="I69" i="8"/>
  <c r="J68" i="5"/>
  <c r="G200" i="8"/>
  <c r="F201" i="5"/>
  <c r="G200" i="5"/>
  <c r="G201" i="8" l="1"/>
  <c r="F202" i="5"/>
  <c r="G201" i="5"/>
  <c r="J69" i="8"/>
  <c r="K68" i="5"/>
  <c r="K69" i="8" s="1"/>
  <c r="H69" i="5" l="1"/>
  <c r="U69" i="8"/>
  <c r="G202" i="8"/>
  <c r="G202" i="5"/>
  <c r="F203" i="5"/>
  <c r="L68" i="5"/>
  <c r="L69" i="8" s="1"/>
  <c r="G203" i="5" l="1"/>
  <c r="F204" i="5"/>
  <c r="G203" i="8"/>
  <c r="S70" i="8"/>
  <c r="V69" i="8"/>
  <c r="H70" i="8"/>
  <c r="I69" i="5"/>
  <c r="I70" i="8" l="1"/>
  <c r="J69" i="5"/>
  <c r="T70" i="8"/>
  <c r="G204" i="5"/>
  <c r="F205" i="5"/>
  <c r="G204" i="8"/>
  <c r="F206" i="5" l="1"/>
  <c r="G205" i="5"/>
  <c r="J70" i="8"/>
  <c r="K69" i="5"/>
  <c r="K70" i="8" s="1"/>
  <c r="H70" i="5"/>
  <c r="G205" i="8"/>
  <c r="L69" i="5"/>
  <c r="L70" i="8" s="1"/>
  <c r="H71" i="8" l="1"/>
  <c r="I70" i="5"/>
  <c r="U70" i="8"/>
  <c r="G206" i="8"/>
  <c r="F207" i="5"/>
  <c r="G206" i="5"/>
  <c r="G207" i="8" l="1"/>
  <c r="G207" i="5"/>
  <c r="F208" i="5"/>
  <c r="S71" i="8"/>
  <c r="V70" i="8"/>
  <c r="I71" i="8"/>
  <c r="J70" i="5"/>
  <c r="J71" i="8" l="1"/>
  <c r="K70" i="5"/>
  <c r="K71" i="8" s="1"/>
  <c r="G208" i="8"/>
  <c r="L70" i="5"/>
  <c r="L71" i="8" s="1"/>
  <c r="T71" i="8"/>
  <c r="F209" i="5"/>
  <c r="G208" i="5"/>
  <c r="U71" i="8" l="1"/>
  <c r="S72" i="8" s="1"/>
  <c r="T72" i="8" s="1"/>
  <c r="G209" i="8"/>
  <c r="V71" i="8"/>
  <c r="G209" i="5"/>
  <c r="F210" i="5"/>
  <c r="H71" i="5"/>
  <c r="H72" i="8" l="1"/>
  <c r="I71" i="5"/>
  <c r="G210" i="5"/>
  <c r="F211" i="5"/>
  <c r="G210" i="8"/>
  <c r="G211" i="8" l="1"/>
  <c r="F212" i="5"/>
  <c r="G211" i="5"/>
  <c r="I72" i="8"/>
  <c r="J71" i="5"/>
  <c r="G212" i="8" l="1"/>
  <c r="G212" i="5"/>
  <c r="F213" i="5"/>
  <c r="J72" i="8"/>
  <c r="K71" i="5"/>
  <c r="K72" i="8" s="1"/>
  <c r="L71" i="5" l="1"/>
  <c r="L72" i="8" s="1"/>
  <c r="H72" i="5"/>
  <c r="U72" i="8"/>
  <c r="G213" i="5"/>
  <c r="F214" i="5"/>
  <c r="G213" i="8"/>
  <c r="G214" i="8" l="1"/>
  <c r="S73" i="8"/>
  <c r="V72" i="8"/>
  <c r="G214" i="5"/>
  <c r="F215" i="5"/>
  <c r="I72" i="5"/>
  <c r="H73" i="8"/>
  <c r="I73" i="8" l="1"/>
  <c r="J72" i="5"/>
  <c r="G215" i="5"/>
  <c r="F216" i="5"/>
  <c r="G215" i="8"/>
  <c r="T73" i="8"/>
  <c r="J73" i="8" l="1"/>
  <c r="K72" i="5"/>
  <c r="K73" i="8" s="1"/>
  <c r="G216" i="5"/>
  <c r="F217" i="5"/>
  <c r="L72" i="5"/>
  <c r="L73" i="8" s="1"/>
  <c r="G216" i="8"/>
  <c r="G217" i="5" l="1"/>
  <c r="F218" i="5"/>
  <c r="H73" i="5"/>
  <c r="G217" i="8"/>
  <c r="U73" i="8"/>
  <c r="S74" i="8" l="1"/>
  <c r="V73" i="8"/>
  <c r="H74" i="8"/>
  <c r="I73" i="5"/>
  <c r="G218" i="5"/>
  <c r="F219" i="5"/>
  <c r="G218" i="8"/>
  <c r="G219" i="8" l="1"/>
  <c r="G219" i="5"/>
  <c r="F220" i="5"/>
  <c r="I74" i="8"/>
  <c r="J73" i="5"/>
  <c r="T74" i="8"/>
  <c r="G220" i="8" l="1"/>
  <c r="J74" i="8"/>
  <c r="K73" i="5"/>
  <c r="K74" i="8" s="1"/>
  <c r="F221" i="5"/>
  <c r="G220" i="5"/>
  <c r="G221" i="8" l="1"/>
  <c r="H74" i="5"/>
  <c r="F222" i="5"/>
  <c r="G221" i="5"/>
  <c r="U74" i="8"/>
  <c r="L73" i="5"/>
  <c r="L74" i="8" s="1"/>
  <c r="S75" i="8" l="1"/>
  <c r="V74" i="8"/>
  <c r="G222" i="8"/>
  <c r="F223" i="5"/>
  <c r="G222" i="5"/>
  <c r="H75" i="8"/>
  <c r="I74" i="5"/>
  <c r="G223" i="8" l="1"/>
  <c r="G223" i="5"/>
  <c r="F224" i="5"/>
  <c r="I75" i="8"/>
  <c r="J74" i="5"/>
  <c r="T75" i="8"/>
  <c r="J75" i="8" l="1"/>
  <c r="K74" i="5"/>
  <c r="K75" i="8" s="1"/>
  <c r="F225" i="5"/>
  <c r="G224" i="5"/>
  <c r="G224" i="8"/>
  <c r="F226" i="5" l="1"/>
  <c r="G225" i="5"/>
  <c r="L74" i="5"/>
  <c r="L75" i="8" s="1"/>
  <c r="U75" i="8"/>
  <c r="G225" i="8"/>
  <c r="H75" i="5"/>
  <c r="G226" i="8" l="1"/>
  <c r="H76" i="8"/>
  <c r="I75" i="5"/>
  <c r="S76" i="8"/>
  <c r="V75" i="8"/>
  <c r="F227" i="5"/>
  <c r="G226" i="5"/>
  <c r="G227" i="8" l="1"/>
  <c r="G227" i="5"/>
  <c r="F228" i="5"/>
  <c r="T76" i="8"/>
  <c r="I76" i="8"/>
  <c r="J75" i="5"/>
  <c r="J76" i="8" l="1"/>
  <c r="K75" i="5"/>
  <c r="K76" i="8" s="1"/>
  <c r="H76" i="5"/>
  <c r="G228" i="5"/>
  <c r="F229" i="5"/>
  <c r="G228" i="8"/>
  <c r="L75" i="5" l="1"/>
  <c r="L76" i="8" s="1"/>
  <c r="F230" i="5"/>
  <c r="G229" i="5"/>
  <c r="G229" i="8"/>
  <c r="H77" i="8"/>
  <c r="I76" i="5"/>
  <c r="U76" i="8"/>
  <c r="F231" i="5" l="1"/>
  <c r="G230" i="5"/>
  <c r="S77" i="8"/>
  <c r="V76" i="8"/>
  <c r="I77" i="8"/>
  <c r="J76" i="5"/>
  <c r="G230" i="8"/>
  <c r="G231" i="8" l="1"/>
  <c r="G231" i="5"/>
  <c r="F232" i="5"/>
  <c r="J77" i="8"/>
  <c r="K76" i="5"/>
  <c r="K77" i="8" s="1"/>
  <c r="L76" i="5"/>
  <c r="L77" i="8" s="1"/>
  <c r="T77" i="8"/>
  <c r="H77" i="5" l="1"/>
  <c r="U77" i="8"/>
  <c r="S78" i="8" s="1"/>
  <c r="G232" i="5"/>
  <c r="F233" i="5"/>
  <c r="G232" i="8"/>
  <c r="T78" i="8" l="1"/>
  <c r="V77" i="8"/>
  <c r="F234" i="5"/>
  <c r="G233" i="5"/>
  <c r="G233" i="8"/>
  <c r="H78" i="8"/>
  <c r="I77" i="5"/>
  <c r="I78" i="8" l="1"/>
  <c r="J77" i="5"/>
  <c r="G234" i="8"/>
  <c r="G234" i="5"/>
  <c r="F235" i="5"/>
  <c r="G235" i="5" l="1"/>
  <c r="F236" i="5"/>
  <c r="J78" i="8"/>
  <c r="K77" i="5"/>
  <c r="K78" i="8" s="1"/>
  <c r="H78" i="5"/>
  <c r="L77" i="5"/>
  <c r="L78" i="8" s="1"/>
  <c r="G235" i="8"/>
  <c r="G236" i="8" l="1"/>
  <c r="I78" i="5"/>
  <c r="H79" i="8"/>
  <c r="U78" i="8"/>
  <c r="F237" i="5"/>
  <c r="G236" i="5"/>
  <c r="G237" i="8" l="1"/>
  <c r="F238" i="5"/>
  <c r="G237" i="5"/>
  <c r="J78" i="5"/>
  <c r="I79" i="8"/>
  <c r="S79" i="8"/>
  <c r="V78" i="8"/>
  <c r="J79" i="8" l="1"/>
  <c r="K78" i="5"/>
  <c r="K79" i="8" s="1"/>
  <c r="L78" i="5"/>
  <c r="L79" i="8" s="1"/>
  <c r="G238" i="8"/>
  <c r="F239" i="5"/>
  <c r="G238" i="5"/>
  <c r="T79" i="8"/>
  <c r="G239" i="8" l="1"/>
  <c r="F240" i="5"/>
  <c r="G239" i="5"/>
  <c r="H79" i="5"/>
  <c r="U79" i="8"/>
  <c r="S80" i="8" s="1"/>
  <c r="V79" i="8" l="1"/>
  <c r="T80" i="8"/>
  <c r="G240" i="8"/>
  <c r="F241" i="5"/>
  <c r="G240" i="5"/>
  <c r="H80" i="8"/>
  <c r="I79" i="5"/>
  <c r="I80" i="8" l="1"/>
  <c r="J79" i="5"/>
  <c r="G241" i="8"/>
  <c r="F242" i="5"/>
  <c r="G241" i="5"/>
  <c r="F243" i="5" l="1"/>
  <c r="G242" i="5"/>
  <c r="J80" i="8"/>
  <c r="K79" i="5"/>
  <c r="K80" i="8" s="1"/>
  <c r="H80" i="5"/>
  <c r="L79" i="5"/>
  <c r="L80" i="8" s="1"/>
  <c r="G242" i="8"/>
  <c r="I80" i="5" l="1"/>
  <c r="H81" i="8"/>
  <c r="U80" i="8"/>
  <c r="G243" i="8"/>
  <c r="G243" i="5"/>
  <c r="F244" i="5"/>
  <c r="S81" i="8" l="1"/>
  <c r="V80" i="8"/>
  <c r="F245" i="5"/>
  <c r="G244" i="5"/>
  <c r="G244" i="8"/>
  <c r="I81" i="8"/>
  <c r="J80" i="5"/>
  <c r="J81" i="8" l="1"/>
  <c r="K80" i="5"/>
  <c r="K81" i="8" s="1"/>
  <c r="G245" i="5"/>
  <c r="F246" i="5"/>
  <c r="L80" i="5"/>
  <c r="L81" i="8" s="1"/>
  <c r="G245" i="8"/>
  <c r="T81" i="8"/>
  <c r="U81" i="8" l="1"/>
  <c r="S82" i="8" s="1"/>
  <c r="T82" i="8"/>
  <c r="V81" i="8"/>
  <c r="F247" i="5"/>
  <c r="G246" i="5"/>
  <c r="G246" i="8"/>
  <c r="H81" i="5"/>
  <c r="H82" i="8" l="1"/>
  <c r="I81" i="5"/>
  <c r="G247" i="8"/>
  <c r="F248" i="5"/>
  <c r="G247" i="5"/>
  <c r="G248" i="8" l="1"/>
  <c r="I82" i="8"/>
  <c r="J81" i="5"/>
  <c r="G248" i="5"/>
  <c r="F249" i="5"/>
  <c r="G249" i="8" l="1"/>
  <c r="F250" i="5"/>
  <c r="G249" i="5"/>
  <c r="J82" i="8"/>
  <c r="K81" i="5"/>
  <c r="K82" i="8" s="1"/>
  <c r="L81" i="5" l="1"/>
  <c r="L82" i="8" s="1"/>
  <c r="H82" i="5"/>
  <c r="U82" i="8"/>
  <c r="G250" i="8"/>
  <c r="G250" i="5"/>
  <c r="F251" i="5"/>
  <c r="S83" i="8" l="1"/>
  <c r="V82" i="8"/>
  <c r="G251" i="8"/>
  <c r="I82" i="5"/>
  <c r="H83" i="8"/>
  <c r="F252" i="5"/>
  <c r="G251" i="5"/>
  <c r="T83" i="8" l="1"/>
  <c r="G252" i="8"/>
  <c r="F253" i="5"/>
  <c r="G252" i="5"/>
  <c r="I83" i="8"/>
  <c r="J82" i="5"/>
  <c r="J83" i="8" l="1"/>
  <c r="K82" i="5"/>
  <c r="K83" i="8" s="1"/>
  <c r="G253" i="8"/>
  <c r="G253" i="5"/>
  <c r="F254" i="5"/>
  <c r="L82" i="5" l="1"/>
  <c r="L83" i="8" s="1"/>
  <c r="H83" i="5"/>
  <c r="U83" i="8"/>
  <c r="S84" i="8" s="1"/>
  <c r="G254" i="5"/>
  <c r="F255" i="5"/>
  <c r="G254" i="8"/>
  <c r="I83" i="5"/>
  <c r="H84" i="8"/>
  <c r="T84" i="8"/>
  <c r="V83" i="8" l="1"/>
  <c r="J83" i="5"/>
  <c r="I84" i="8"/>
  <c r="F256" i="5"/>
  <c r="G255" i="5"/>
  <c r="G255" i="8"/>
  <c r="G256" i="8" l="1"/>
  <c r="F257" i="5"/>
  <c r="G256" i="5"/>
  <c r="J84" i="8"/>
  <c r="K83" i="5"/>
  <c r="G257" i="8" l="1"/>
  <c r="G257" i="5"/>
  <c r="F258" i="5"/>
  <c r="K84" i="8"/>
  <c r="U84" i="8" s="1"/>
  <c r="L83" i="5"/>
  <c r="L84" i="8" s="1"/>
  <c r="H84" i="5"/>
  <c r="S85" i="8" l="1"/>
  <c r="V84" i="8"/>
  <c r="G258" i="8"/>
  <c r="H85" i="8"/>
  <c r="I84" i="5"/>
  <c r="G258" i="5"/>
  <c r="F259" i="5"/>
  <c r="G259" i="8" l="1"/>
  <c r="G259" i="5"/>
  <c r="F260" i="5"/>
  <c r="I85" i="8"/>
  <c r="J84" i="5"/>
  <c r="T85" i="8"/>
  <c r="J85" i="8" l="1"/>
  <c r="K84" i="5"/>
  <c r="K85" i="8" s="1"/>
  <c r="F261" i="5"/>
  <c r="G260" i="5"/>
  <c r="L84" i="5"/>
  <c r="L85" i="8" s="1"/>
  <c r="G260" i="8"/>
  <c r="U85" i="8" l="1"/>
  <c r="S86" i="8" s="1"/>
  <c r="G261" i="8"/>
  <c r="G261" i="5"/>
  <c r="F262" i="5"/>
  <c r="H85" i="5"/>
  <c r="T86" i="8"/>
  <c r="V85" i="8" l="1"/>
  <c r="I85" i="5"/>
  <c r="H86" i="8"/>
  <c r="F263" i="5"/>
  <c r="G262" i="5"/>
  <c r="G262" i="8"/>
  <c r="G263" i="8" l="1"/>
  <c r="G263" i="5"/>
  <c r="F264" i="5"/>
  <c r="I86" i="8"/>
  <c r="J85" i="5"/>
  <c r="J86" i="8" l="1"/>
  <c r="K85" i="5"/>
  <c r="K86" i="8" s="1"/>
  <c r="G264" i="8"/>
  <c r="L85" i="5"/>
  <c r="L86" i="8" s="1"/>
  <c r="F265" i="5"/>
  <c r="G264" i="5"/>
  <c r="U86" i="8" l="1"/>
  <c r="G265" i="8"/>
  <c r="F266" i="5"/>
  <c r="G265" i="5"/>
  <c r="S87" i="8"/>
  <c r="V86" i="8"/>
  <c r="H86" i="5"/>
  <c r="G266" i="8" l="1"/>
  <c r="G266" i="5"/>
  <c r="F267" i="5"/>
  <c r="H87" i="8"/>
  <c r="I86" i="5"/>
  <c r="T87" i="8"/>
  <c r="G267" i="8" l="1"/>
  <c r="I87" i="8"/>
  <c r="J86" i="5"/>
  <c r="G267" i="5"/>
  <c r="F268" i="5"/>
  <c r="J87" i="8" l="1"/>
  <c r="K86" i="5"/>
  <c r="K87" i="8" s="1"/>
  <c r="F269" i="5"/>
  <c r="G268" i="5"/>
  <c r="G268" i="8"/>
  <c r="L86" i="5"/>
  <c r="L87" i="8" s="1"/>
  <c r="U87" i="8" l="1"/>
  <c r="G269" i="8"/>
  <c r="F270" i="5"/>
  <c r="G269" i="5"/>
  <c r="H87" i="5"/>
  <c r="S88" i="8"/>
  <c r="V87" i="8"/>
  <c r="T88" i="8" l="1"/>
  <c r="H88" i="8"/>
  <c r="I87" i="5"/>
  <c r="G270" i="8"/>
  <c r="G270" i="5"/>
  <c r="F271" i="5"/>
  <c r="G271" i="5" l="1"/>
  <c r="F272" i="5"/>
  <c r="G271" i="8"/>
  <c r="I88" i="8"/>
  <c r="J87" i="5"/>
  <c r="J88" i="8" l="1"/>
  <c r="K87" i="5"/>
  <c r="K88" i="8" s="1"/>
  <c r="F273" i="5"/>
  <c r="G272" i="5"/>
  <c r="L87" i="5"/>
  <c r="L88" i="8" s="1"/>
  <c r="G272" i="8"/>
  <c r="G273" i="8" l="1"/>
  <c r="F274" i="5"/>
  <c r="G273" i="5"/>
  <c r="H88" i="5"/>
  <c r="U88" i="8"/>
  <c r="H89" i="8" l="1"/>
  <c r="I88" i="5"/>
  <c r="S89" i="8"/>
  <c r="V88" i="8"/>
  <c r="G274" i="8"/>
  <c r="G274" i="5"/>
  <c r="F275" i="5"/>
  <c r="G275" i="5" l="1"/>
  <c r="F276" i="5"/>
  <c r="I89" i="8"/>
  <c r="J88" i="5"/>
  <c r="G275" i="8"/>
  <c r="T89" i="8"/>
  <c r="J89" i="8" l="1"/>
  <c r="K88" i="5"/>
  <c r="K89" i="8" s="1"/>
  <c r="G276" i="8"/>
  <c r="L88" i="5"/>
  <c r="L89" i="8" s="1"/>
  <c r="F277" i="5"/>
  <c r="G276" i="5"/>
  <c r="U89" i="8" l="1"/>
  <c r="S90" i="8" s="1"/>
  <c r="T90" i="8" s="1"/>
  <c r="G277" i="8"/>
  <c r="G277" i="5"/>
  <c r="F278" i="5"/>
  <c r="V89" i="8"/>
  <c r="H89" i="5"/>
  <c r="H90" i="8" l="1"/>
  <c r="I89" i="5"/>
  <c r="F279" i="5"/>
  <c r="G278" i="5"/>
  <c r="G278" i="8"/>
  <c r="G279" i="5" l="1"/>
  <c r="F280" i="5"/>
  <c r="G279" i="8"/>
  <c r="I90" i="8"/>
  <c r="J89" i="5"/>
  <c r="J90" i="8" l="1"/>
  <c r="K89" i="5"/>
  <c r="K90" i="8" s="1"/>
  <c r="H90" i="5"/>
  <c r="G280" i="5"/>
  <c r="F281" i="5"/>
  <c r="G280" i="8"/>
  <c r="L89" i="5" l="1"/>
  <c r="L90" i="8" s="1"/>
  <c r="F282" i="5"/>
  <c r="G281" i="5"/>
  <c r="G281" i="8"/>
  <c r="H91" i="8"/>
  <c r="I90" i="5"/>
  <c r="U90" i="8"/>
  <c r="V90" i="8" s="1"/>
  <c r="J90" i="5" l="1"/>
  <c r="I91" i="8"/>
  <c r="G282" i="8"/>
  <c r="G282" i="5"/>
  <c r="F283" i="5"/>
  <c r="F284" i="5" l="1"/>
  <c r="G283" i="5"/>
  <c r="G283" i="8"/>
  <c r="J91" i="8"/>
  <c r="K90" i="5"/>
  <c r="G284" i="5" l="1"/>
  <c r="F285" i="5"/>
  <c r="K91" i="8"/>
  <c r="L90" i="5"/>
  <c r="L91" i="8" s="1"/>
  <c r="H91" i="5"/>
  <c r="G284" i="8"/>
  <c r="G285" i="8" l="1"/>
  <c r="H92" i="8"/>
  <c r="I91" i="5"/>
  <c r="G285" i="5"/>
  <c r="F286" i="5"/>
  <c r="G286" i="8" l="1"/>
  <c r="I92" i="8"/>
  <c r="J91" i="5"/>
  <c r="F287" i="5"/>
  <c r="G286" i="5"/>
  <c r="G287" i="8" l="1"/>
  <c r="G287" i="5"/>
  <c r="F288" i="5"/>
  <c r="J92" i="8"/>
  <c r="K91" i="5"/>
  <c r="K92" i="8" s="1"/>
  <c r="L91" i="5" l="1"/>
  <c r="L92" i="8" s="1"/>
  <c r="H92" i="5"/>
  <c r="F289" i="5"/>
  <c r="G288" i="5"/>
  <c r="G288" i="8"/>
  <c r="G289" i="8" l="1"/>
  <c r="H93" i="8"/>
  <c r="I92" i="5"/>
  <c r="G289" i="5"/>
  <c r="F290" i="5"/>
  <c r="F291" i="5" l="1"/>
  <c r="G290" i="5"/>
  <c r="G290" i="8"/>
  <c r="I93" i="8"/>
  <c r="J92" i="5"/>
  <c r="J93" i="8" l="1"/>
  <c r="K92" i="5"/>
  <c r="K93" i="8" s="1"/>
  <c r="G291" i="8"/>
  <c r="G291" i="5"/>
  <c r="F292" i="5"/>
  <c r="L92" i="5" l="1"/>
  <c r="L93" i="8" s="1"/>
  <c r="G292" i="5"/>
  <c r="F293" i="5"/>
  <c r="G292" i="8"/>
  <c r="H93" i="5"/>
  <c r="H94" i="8" l="1"/>
  <c r="I93" i="5"/>
  <c r="F294" i="5"/>
  <c r="G293" i="5"/>
  <c r="G293" i="8"/>
  <c r="G294" i="8" l="1"/>
  <c r="F295" i="5"/>
  <c r="G294" i="5"/>
  <c r="I94" i="8"/>
  <c r="J93" i="5"/>
  <c r="G295" i="8" l="1"/>
  <c r="J94" i="8"/>
  <c r="K93" i="5"/>
  <c r="H94" i="5" s="1"/>
  <c r="F296" i="5"/>
  <c r="G295" i="5"/>
  <c r="H95" i="8" l="1"/>
  <c r="I94" i="5"/>
  <c r="G296" i="8"/>
  <c r="G296" i="5"/>
  <c r="F297" i="5"/>
  <c r="K94" i="8"/>
  <c r="L93" i="5"/>
  <c r="L94" i="8" s="1"/>
  <c r="F298" i="5" l="1"/>
  <c r="G297" i="5"/>
  <c r="I95" i="8"/>
  <c r="J94" i="5"/>
  <c r="G297" i="8"/>
  <c r="G298" i="8" l="1"/>
  <c r="G298" i="5"/>
  <c r="F299" i="5"/>
  <c r="J95" i="8"/>
  <c r="K94" i="5"/>
  <c r="K95" i="8" s="1"/>
  <c r="L94" i="5"/>
  <c r="L95" i="8" s="1"/>
  <c r="H95" i="5" l="1"/>
  <c r="H96" i="8"/>
  <c r="I95" i="5"/>
  <c r="F300" i="5"/>
  <c r="G299" i="5"/>
  <c r="G299" i="8"/>
  <c r="G300" i="8" l="1"/>
  <c r="G300" i="5"/>
  <c r="F301" i="5"/>
  <c r="I96" i="8"/>
  <c r="J95" i="5"/>
  <c r="J96" i="8" l="1"/>
  <c r="K95" i="5"/>
  <c r="K96" i="8" s="1"/>
  <c r="G301" i="5"/>
  <c r="F302" i="5"/>
  <c r="G301" i="8"/>
  <c r="L95" i="5" l="1"/>
  <c r="L96" i="8" s="1"/>
  <c r="F303" i="5"/>
  <c r="G302" i="5"/>
  <c r="G302" i="8"/>
  <c r="H96" i="5"/>
  <c r="F304" i="5" l="1"/>
  <c r="G303" i="5"/>
  <c r="H97" i="8"/>
  <c r="I96" i="5"/>
  <c r="G303" i="8"/>
  <c r="I97" i="8" l="1"/>
  <c r="J96" i="5"/>
  <c r="G304" i="8"/>
  <c r="F305" i="5"/>
  <c r="G304" i="5"/>
  <c r="F306" i="5" l="1"/>
  <c r="G305" i="5"/>
  <c r="J97" i="8"/>
  <c r="K96" i="5"/>
  <c r="K97" i="8" s="1"/>
  <c r="L96" i="5"/>
  <c r="L97" i="8" s="1"/>
  <c r="G305" i="8"/>
  <c r="H97" i="5" l="1"/>
  <c r="G306" i="8"/>
  <c r="F307" i="5"/>
  <c r="G306" i="5"/>
  <c r="G307" i="8" l="1"/>
  <c r="G307" i="5"/>
  <c r="F308" i="5"/>
  <c r="I97" i="5"/>
  <c r="H98" i="8"/>
  <c r="I98" i="8" l="1"/>
  <c r="J97" i="5"/>
  <c r="G308" i="5"/>
  <c r="F309" i="5"/>
  <c r="G308" i="8"/>
  <c r="F310" i="5" l="1"/>
  <c r="G309" i="5"/>
  <c r="J98" i="8"/>
  <c r="K97" i="5"/>
  <c r="K98" i="8" s="1"/>
  <c r="G309" i="8"/>
  <c r="L97" i="5"/>
  <c r="L98" i="8" s="1"/>
  <c r="H98" i="5" l="1"/>
  <c r="G310" i="8"/>
  <c r="F311" i="5"/>
  <c r="G310" i="5"/>
  <c r="G311" i="8" l="1"/>
  <c r="F312" i="5"/>
  <c r="G311" i="5"/>
  <c r="H99" i="8"/>
  <c r="I98" i="5"/>
  <c r="G312" i="8" l="1"/>
  <c r="F313" i="5"/>
  <c r="G312" i="5"/>
  <c r="I99" i="8"/>
  <c r="J98" i="5"/>
  <c r="J99" i="8" l="1"/>
  <c r="K98" i="5"/>
  <c r="K99" i="8" s="1"/>
  <c r="H99" i="5"/>
  <c r="G313" i="8"/>
  <c r="F314" i="5"/>
  <c r="G313" i="5"/>
  <c r="L98" i="5" l="1"/>
  <c r="L99" i="8" s="1"/>
  <c r="G314" i="8"/>
  <c r="G314" i="5"/>
  <c r="F315" i="5"/>
  <c r="H100" i="8"/>
  <c r="I99" i="5"/>
  <c r="I100" i="8" l="1"/>
  <c r="J99" i="5"/>
  <c r="F316" i="5"/>
  <c r="G315" i="5"/>
  <c r="G315" i="8"/>
  <c r="G316" i="8" l="1"/>
  <c r="F317" i="5"/>
  <c r="G316" i="5"/>
  <c r="J100" i="8"/>
  <c r="K99" i="5"/>
  <c r="G317" i="8" l="1"/>
  <c r="G317" i="5"/>
  <c r="F318" i="5"/>
  <c r="K100" i="8"/>
  <c r="L99" i="5"/>
  <c r="L100" i="8" s="1"/>
  <c r="H100" i="5"/>
  <c r="I100" i="5" l="1"/>
  <c r="H101" i="8"/>
  <c r="G318" i="5"/>
  <c r="F319" i="5"/>
  <c r="G318" i="8"/>
  <c r="G319" i="8" l="1"/>
  <c r="F320" i="5"/>
  <c r="G319" i="5"/>
  <c r="I101" i="8"/>
  <c r="J100" i="5"/>
  <c r="J101" i="8" l="1"/>
  <c r="K100" i="5"/>
  <c r="K101" i="8" s="1"/>
  <c r="L100" i="5"/>
  <c r="L101" i="8" s="1"/>
  <c r="G320" i="8"/>
  <c r="F321" i="5"/>
  <c r="G320" i="5"/>
  <c r="G321" i="8" l="1"/>
  <c r="G321" i="5"/>
  <c r="F322" i="5"/>
  <c r="H101" i="5"/>
  <c r="H102" i="8" l="1"/>
  <c r="I101" i="5"/>
  <c r="G322" i="8"/>
  <c r="F323" i="5"/>
  <c r="G322" i="5"/>
  <c r="G323" i="8" l="1"/>
  <c r="G323" i="5"/>
  <c r="F324" i="5"/>
  <c r="I102" i="8"/>
  <c r="J101" i="5"/>
  <c r="G324" i="8" l="1"/>
  <c r="J102" i="8"/>
  <c r="K101" i="5"/>
  <c r="K102" i="8" s="1"/>
  <c r="L101" i="5"/>
  <c r="L102" i="8" s="1"/>
  <c r="F325" i="5"/>
  <c r="G324" i="5"/>
  <c r="H102" i="5" l="1"/>
  <c r="H103" i="8"/>
  <c r="I102" i="5"/>
  <c r="G325" i="8"/>
  <c r="G325" i="5"/>
  <c r="F326" i="5"/>
  <c r="G326" i="5" l="1"/>
  <c r="F327" i="5"/>
  <c r="G326" i="8"/>
  <c r="I103" i="8"/>
  <c r="J102" i="5"/>
  <c r="G327" i="8" l="1"/>
  <c r="J103" i="8"/>
  <c r="K102" i="5"/>
  <c r="K103" i="8" s="1"/>
  <c r="L102" i="5"/>
  <c r="L103" i="8" s="1"/>
  <c r="F328" i="5"/>
  <c r="G327" i="5"/>
  <c r="H103" i="5" l="1"/>
  <c r="G328" i="8"/>
  <c r="F329" i="5"/>
  <c r="G328" i="5"/>
  <c r="F330" i="5" l="1"/>
  <c r="G329" i="5"/>
  <c r="G329" i="8"/>
  <c r="H104" i="8"/>
  <c r="I103" i="5"/>
  <c r="I104" i="8" l="1"/>
  <c r="J103" i="5"/>
  <c r="G330" i="8"/>
  <c r="G330" i="5"/>
  <c r="F331" i="5"/>
  <c r="G331" i="8" l="1"/>
  <c r="J104" i="8"/>
  <c r="K103" i="5"/>
  <c r="H104" i="5" s="1"/>
  <c r="F332" i="5"/>
  <c r="G331" i="5"/>
  <c r="H105" i="8" l="1"/>
  <c r="I104" i="5"/>
  <c r="G332" i="8"/>
  <c r="F333" i="5"/>
  <c r="G332" i="5"/>
  <c r="K104" i="8"/>
  <c r="L103" i="5"/>
  <c r="L104" i="8" s="1"/>
  <c r="G333" i="8" l="1"/>
  <c r="I105" i="8"/>
  <c r="J104" i="5"/>
  <c r="F334" i="5"/>
  <c r="G333" i="5"/>
  <c r="G334" i="5" l="1"/>
  <c r="F335" i="5"/>
  <c r="G334" i="8"/>
  <c r="J105" i="8"/>
  <c r="K104" i="5"/>
  <c r="K105" i="8" s="1"/>
  <c r="F336" i="5" l="1"/>
  <c r="G335" i="5"/>
  <c r="H105" i="5"/>
  <c r="G335" i="8"/>
  <c r="L104" i="5"/>
  <c r="L105" i="8" s="1"/>
  <c r="H106" i="8" l="1"/>
  <c r="I105" i="5"/>
  <c r="G336" i="8"/>
  <c r="F337" i="5"/>
  <c r="G336" i="5"/>
  <c r="G337" i="8" l="1"/>
  <c r="F338" i="5"/>
  <c r="G337" i="5"/>
  <c r="I106" i="8"/>
  <c r="J105" i="5"/>
  <c r="J106" i="8" l="1"/>
  <c r="K105" i="5"/>
  <c r="K106" i="8" s="1"/>
  <c r="G338" i="8"/>
  <c r="L105" i="5"/>
  <c r="L106" i="8" s="1"/>
  <c r="F339" i="5"/>
  <c r="G338" i="5"/>
  <c r="G339" i="8" l="1"/>
  <c r="G339" i="5"/>
  <c r="F340" i="5"/>
  <c r="H106" i="5"/>
  <c r="H107" i="8" l="1"/>
  <c r="I106" i="5"/>
  <c r="G340" i="5"/>
  <c r="F341" i="5"/>
  <c r="G340" i="8"/>
  <c r="F342" i="5" l="1"/>
  <c r="G341" i="5"/>
  <c r="I107" i="8"/>
  <c r="J106" i="5"/>
  <c r="G341" i="8"/>
  <c r="J107" i="8" l="1"/>
  <c r="K106" i="5"/>
  <c r="K107" i="8" s="1"/>
  <c r="G342" i="8"/>
  <c r="G342" i="5"/>
  <c r="F343" i="5"/>
  <c r="G343" i="8" l="1"/>
  <c r="H107" i="5"/>
  <c r="F344" i="5"/>
  <c r="G343" i="5"/>
  <c r="L106" i="5"/>
  <c r="L107" i="8" s="1"/>
  <c r="H108" i="8" l="1"/>
  <c r="I107" i="5"/>
  <c r="G344" i="8"/>
  <c r="F345" i="5"/>
  <c r="G344" i="5"/>
  <c r="G345" i="8" l="1"/>
  <c r="I108" i="8"/>
  <c r="J107" i="5"/>
  <c r="F346" i="5"/>
  <c r="G345" i="5"/>
  <c r="G346" i="8" l="1"/>
  <c r="G346" i="5"/>
  <c r="F347" i="5"/>
  <c r="J108" i="8"/>
  <c r="K107" i="5"/>
  <c r="K108" i="8" s="1"/>
  <c r="H108" i="5" l="1"/>
  <c r="G347" i="5"/>
  <c r="F348" i="5"/>
  <c r="G347" i="8"/>
  <c r="L107" i="5"/>
  <c r="L108" i="8" s="1"/>
  <c r="F349" i="5" l="1"/>
  <c r="G348" i="5"/>
  <c r="G348" i="8"/>
  <c r="H109" i="8"/>
  <c r="I108" i="5"/>
  <c r="I109" i="8" l="1"/>
  <c r="J108" i="5"/>
  <c r="G349" i="8"/>
  <c r="G349" i="5"/>
  <c r="F350" i="5"/>
  <c r="G350" i="5" l="1"/>
  <c r="F351" i="5"/>
  <c r="J109" i="8"/>
  <c r="K108" i="5"/>
  <c r="K109" i="8" s="1"/>
  <c r="G350" i="8"/>
  <c r="L108" i="5"/>
  <c r="L109" i="8" s="1"/>
  <c r="H109" i="5" l="1"/>
  <c r="F352" i="5"/>
  <c r="G351" i="5"/>
  <c r="G351" i="8"/>
  <c r="G352" i="8" l="1"/>
  <c r="F353" i="5"/>
  <c r="G352" i="5"/>
  <c r="I109" i="5"/>
  <c r="H110" i="8"/>
  <c r="I110" i="8" l="1"/>
  <c r="J109" i="5"/>
  <c r="G353" i="8"/>
  <c r="F354" i="5"/>
  <c r="G353" i="5"/>
  <c r="G354" i="8" l="1"/>
  <c r="F355" i="5"/>
  <c r="G354" i="5"/>
  <c r="J110" i="8"/>
  <c r="K109" i="5"/>
  <c r="K110" i="8" l="1"/>
  <c r="L109" i="5"/>
  <c r="L110" i="8" s="1"/>
  <c r="H110" i="5"/>
  <c r="G355" i="8"/>
  <c r="G355" i="5"/>
  <c r="F356" i="5"/>
  <c r="G356" i="8" l="1"/>
  <c r="H111" i="8"/>
  <c r="I110" i="5"/>
  <c r="G356" i="5"/>
  <c r="F357" i="5"/>
  <c r="F358" i="5" l="1"/>
  <c r="G357" i="5"/>
  <c r="G357" i="8"/>
  <c r="I111" i="8"/>
  <c r="J110" i="5"/>
  <c r="G358" i="8" l="1"/>
  <c r="J111" i="8"/>
  <c r="K110" i="5"/>
  <c r="K111" i="8" s="1"/>
  <c r="F359" i="5"/>
  <c r="G358" i="5"/>
  <c r="G359" i="8" l="1"/>
  <c r="F360" i="5"/>
  <c r="G359" i="5"/>
  <c r="H111" i="5"/>
  <c r="L110" i="5"/>
  <c r="L111" i="8" s="1"/>
  <c r="G360" i="8" l="1"/>
  <c r="H112" i="8"/>
  <c r="I111" i="5"/>
  <c r="G360" i="5"/>
  <c r="F361" i="5"/>
  <c r="G361" i="8" l="1"/>
  <c r="I112" i="8"/>
  <c r="J111" i="5"/>
  <c r="F362" i="5"/>
  <c r="G361" i="5"/>
  <c r="J112" i="8" l="1"/>
  <c r="K111" i="5"/>
  <c r="K112" i="8" s="1"/>
  <c r="G362" i="8"/>
  <c r="G362" i="5"/>
  <c r="F363" i="5"/>
  <c r="L111" i="5"/>
  <c r="L112" i="8" s="1"/>
  <c r="G363" i="8" l="1"/>
  <c r="G363" i="5"/>
  <c r="F364" i="5"/>
  <c r="H112" i="5"/>
  <c r="H113" i="8" l="1"/>
  <c r="I112" i="5"/>
  <c r="G364" i="8"/>
  <c r="F365" i="5"/>
  <c r="G364" i="5"/>
  <c r="G365" i="8" l="1"/>
  <c r="G365" i="5"/>
  <c r="F366" i="5"/>
  <c r="I113" i="8"/>
  <c r="J112" i="5"/>
  <c r="J113" i="8" l="1"/>
  <c r="K112" i="5"/>
  <c r="K113" i="8" s="1"/>
  <c r="F367" i="5"/>
  <c r="G366" i="5"/>
  <c r="G366" i="8"/>
  <c r="L112" i="5"/>
  <c r="L113" i="8" s="1"/>
  <c r="G367" i="8" l="1"/>
  <c r="F368" i="5"/>
  <c r="G367" i="5"/>
  <c r="H113" i="5"/>
  <c r="H114" i="8" l="1"/>
  <c r="I113" i="5"/>
  <c r="G368" i="8"/>
  <c r="G368" i="5"/>
  <c r="F369" i="5"/>
  <c r="G369" i="5" l="1"/>
  <c r="F370" i="5"/>
  <c r="I114" i="8"/>
  <c r="J113" i="5"/>
  <c r="G369" i="8"/>
  <c r="J114" i="8" l="1"/>
  <c r="K113" i="5"/>
  <c r="K114" i="8" s="1"/>
  <c r="G370" i="8"/>
  <c r="L113" i="5"/>
  <c r="L114" i="8" s="1"/>
  <c r="F371" i="5"/>
  <c r="G370" i="5"/>
  <c r="H114" i="5" l="1"/>
  <c r="I114" i="5" s="1"/>
  <c r="G371" i="8"/>
  <c r="G371" i="5"/>
  <c r="F372" i="5"/>
  <c r="H115" i="8" l="1"/>
  <c r="I115" i="8"/>
  <c r="J114" i="5"/>
  <c r="G372" i="5"/>
  <c r="F373" i="5"/>
  <c r="G372" i="8"/>
  <c r="F374" i="5" l="1"/>
  <c r="G373" i="5"/>
  <c r="G373" i="8"/>
  <c r="J115" i="8"/>
  <c r="K114" i="5"/>
  <c r="H115" i="5" s="1"/>
  <c r="H116" i="8" l="1"/>
  <c r="I115" i="5"/>
  <c r="G374" i="8"/>
  <c r="K115" i="8"/>
  <c r="L114" i="5"/>
  <c r="L115" i="8" s="1"/>
  <c r="G374" i="5"/>
  <c r="F375" i="5"/>
  <c r="G375" i="8" l="1"/>
  <c r="F376" i="5"/>
  <c r="G375" i="5"/>
  <c r="I116" i="8"/>
  <c r="J115" i="5"/>
  <c r="J116" i="8" l="1"/>
  <c r="K115" i="5"/>
  <c r="G376" i="8"/>
  <c r="F377" i="5"/>
  <c r="G376" i="5"/>
  <c r="G377" i="8" l="1"/>
  <c r="G377" i="5"/>
  <c r="F378" i="5"/>
  <c r="K116" i="8"/>
  <c r="L115" i="5"/>
  <c r="L116" i="8" s="1"/>
  <c r="H116" i="5"/>
  <c r="H117" i="8" l="1"/>
  <c r="I116" i="5"/>
  <c r="G378" i="5"/>
  <c r="F379" i="5"/>
  <c r="G379" i="5" s="1"/>
  <c r="G378" i="8"/>
  <c r="G380" i="8" l="1"/>
  <c r="G379" i="8"/>
  <c r="I117" i="8"/>
  <c r="J116" i="5"/>
  <c r="J117" i="8" l="1"/>
  <c r="K116" i="5"/>
  <c r="K117" i="8" s="1"/>
  <c r="H117" i="5" l="1"/>
  <c r="L116" i="5"/>
  <c r="L117" i="8" s="1"/>
  <c r="H118" i="8" l="1"/>
  <c r="I117" i="5"/>
  <c r="I118" i="8" l="1"/>
  <c r="J117" i="5"/>
  <c r="J118" i="8" l="1"/>
  <c r="K117" i="5"/>
  <c r="K118" i="8" s="1"/>
  <c r="L117" i="5" l="1"/>
  <c r="L118" i="8" s="1"/>
  <c r="H118" i="5"/>
  <c r="H119" i="8" l="1"/>
  <c r="I118" i="5"/>
  <c r="I119" i="8" l="1"/>
  <c r="J118" i="5"/>
  <c r="J119" i="8" l="1"/>
  <c r="K118" i="5"/>
  <c r="K119" i="8" s="1"/>
  <c r="L118" i="5"/>
  <c r="L119" i="8" s="1"/>
  <c r="H119" i="5" l="1"/>
  <c r="H120" i="8" l="1"/>
  <c r="I119" i="5"/>
  <c r="I120" i="8" l="1"/>
  <c r="J119" i="5"/>
  <c r="J120" i="8" l="1"/>
  <c r="K119" i="5"/>
  <c r="K120" i="8" s="1"/>
  <c r="H120" i="5"/>
  <c r="L119" i="5"/>
  <c r="L120" i="8" s="1"/>
  <c r="H121" i="8" l="1"/>
  <c r="I120" i="5"/>
  <c r="I121" i="8" l="1"/>
  <c r="J120" i="5"/>
  <c r="J121" i="8" l="1"/>
  <c r="K120" i="5"/>
  <c r="K121" i="8" s="1"/>
  <c r="L120" i="5" l="1"/>
  <c r="L121" i="8" s="1"/>
  <c r="H121" i="5"/>
  <c r="H122" i="8" l="1"/>
  <c r="I121" i="5"/>
  <c r="I122" i="8" l="1"/>
  <c r="J121" i="5"/>
  <c r="J122" i="8" l="1"/>
  <c r="K121" i="5"/>
  <c r="K122" i="8" l="1"/>
  <c r="L121" i="5"/>
  <c r="L122" i="8" s="1"/>
  <c r="H122" i="5"/>
  <c r="H123" i="8" l="1"/>
  <c r="I122" i="5"/>
  <c r="I123" i="8" l="1"/>
  <c r="J122" i="5"/>
  <c r="J123" i="8" l="1"/>
  <c r="K122" i="5"/>
  <c r="K123" i="8" s="1"/>
  <c r="L122" i="5" l="1"/>
  <c r="L123" i="8" s="1"/>
  <c r="H123" i="5"/>
  <c r="H124" i="8" l="1"/>
  <c r="I123" i="5"/>
  <c r="J123" i="5" l="1"/>
  <c r="I124" i="8"/>
  <c r="J124" i="8" l="1"/>
  <c r="K123" i="5"/>
  <c r="K124" i="8" s="1"/>
  <c r="H124" i="5" l="1"/>
  <c r="L123" i="5"/>
  <c r="L124" i="8" s="1"/>
  <c r="H125" i="8" l="1"/>
  <c r="I124" i="5"/>
  <c r="I125" i="8" l="1"/>
  <c r="J124" i="5"/>
  <c r="J125" i="8" l="1"/>
  <c r="K124" i="5"/>
  <c r="K125" i="8" s="1"/>
  <c r="L124" i="5"/>
  <c r="L125" i="8" s="1"/>
  <c r="H125" i="5" l="1"/>
  <c r="H126" i="8" l="1"/>
  <c r="I125" i="5"/>
  <c r="I126" i="8" l="1"/>
  <c r="J125" i="5"/>
  <c r="J126" i="8" l="1"/>
  <c r="K125" i="5"/>
  <c r="K126" i="8" s="1"/>
  <c r="L125" i="5" l="1"/>
  <c r="L126" i="8" s="1"/>
  <c r="H126" i="5"/>
  <c r="I126" i="5" l="1"/>
  <c r="H127" i="8"/>
  <c r="I127" i="8" l="1"/>
  <c r="J126" i="5"/>
  <c r="J127" i="8" l="1"/>
  <c r="K126" i="5"/>
  <c r="K127" i="8" s="1"/>
  <c r="H127" i="5" l="1"/>
  <c r="L126" i="5"/>
  <c r="L127" i="8" s="1"/>
  <c r="H128" i="8" l="1"/>
  <c r="I127" i="5"/>
  <c r="I128" i="8" l="1"/>
  <c r="J127" i="5"/>
  <c r="J128" i="8" l="1"/>
  <c r="K127" i="5"/>
  <c r="K128" i="8" s="1"/>
  <c r="L127" i="5"/>
  <c r="L128" i="8" s="1"/>
  <c r="H128" i="5" l="1"/>
  <c r="H129" i="8" l="1"/>
  <c r="I128" i="5"/>
  <c r="I129" i="8" l="1"/>
  <c r="J128" i="5"/>
  <c r="J129" i="8" l="1"/>
  <c r="K128" i="5"/>
  <c r="K129" i="8" s="1"/>
  <c r="L128" i="5" l="1"/>
  <c r="L129" i="8" s="1"/>
  <c r="H129" i="5"/>
  <c r="H130" i="8" l="1"/>
  <c r="I129" i="5"/>
  <c r="I130" i="8" l="1"/>
  <c r="J129" i="5"/>
  <c r="J130" i="8" l="1"/>
  <c r="K129" i="5"/>
  <c r="K130" i="8" s="1"/>
  <c r="L129" i="5" l="1"/>
  <c r="L130" i="8" s="1"/>
  <c r="H130" i="5"/>
  <c r="H131" i="8" l="1"/>
  <c r="I130" i="5"/>
  <c r="I131" i="8" l="1"/>
  <c r="J130" i="5"/>
  <c r="J131" i="8" l="1"/>
  <c r="K130" i="5"/>
  <c r="K131" i="8" s="1"/>
  <c r="H131" i="5"/>
  <c r="L130" i="5"/>
  <c r="L131" i="8" s="1"/>
  <c r="H132" i="8" l="1"/>
  <c r="I131" i="5"/>
  <c r="I132" i="8" l="1"/>
  <c r="J131" i="5"/>
  <c r="J132" i="8" l="1"/>
  <c r="K131" i="5"/>
  <c r="H132" i="5"/>
  <c r="H133" i="8" l="1"/>
  <c r="I132" i="5"/>
  <c r="K132" i="8"/>
  <c r="L131" i="5"/>
  <c r="L132" i="8" s="1"/>
  <c r="I133" i="8" l="1"/>
  <c r="J132" i="5"/>
  <c r="J133" i="8" l="1"/>
  <c r="K132" i="5"/>
  <c r="K133" i="8" l="1"/>
  <c r="L132" i="5"/>
  <c r="L133" i="8" s="1"/>
  <c r="H133" i="5"/>
  <c r="H134" i="8" l="1"/>
  <c r="I133" i="5"/>
  <c r="I134" i="8" l="1"/>
  <c r="J133" i="5"/>
  <c r="J134" i="8" l="1"/>
  <c r="K133" i="5"/>
  <c r="K134" i="8" s="1"/>
  <c r="L133" i="5"/>
  <c r="L134" i="8" s="1"/>
  <c r="H134" i="5" l="1"/>
  <c r="I134" i="5"/>
  <c r="H135" i="8"/>
  <c r="J134" i="5" l="1"/>
  <c r="I135" i="8"/>
  <c r="J135" i="8" l="1"/>
  <c r="K134" i="5"/>
  <c r="K135" i="8" s="1"/>
  <c r="L134" i="5" l="1"/>
  <c r="L135" i="8" s="1"/>
  <c r="H135" i="5"/>
  <c r="H136" i="8" l="1"/>
  <c r="I135" i="5"/>
  <c r="I136" i="8" l="1"/>
  <c r="J135" i="5"/>
  <c r="J136" i="8" l="1"/>
  <c r="K135" i="5"/>
  <c r="K136" i="8" s="1"/>
  <c r="L135" i="5"/>
  <c r="L136" i="8" s="1"/>
  <c r="H136" i="5" l="1"/>
  <c r="H137" i="8" s="1"/>
  <c r="I136" i="5"/>
  <c r="J136" i="5" l="1"/>
  <c r="I137" i="8"/>
  <c r="J137" i="8" l="1"/>
  <c r="K136" i="5"/>
  <c r="K137" i="8" s="1"/>
  <c r="H137" i="5" l="1"/>
  <c r="L136" i="5"/>
  <c r="L137" i="8" s="1"/>
  <c r="H138" i="8" l="1"/>
  <c r="I137" i="5"/>
  <c r="I138" i="8" l="1"/>
  <c r="J137" i="5"/>
  <c r="J138" i="8" l="1"/>
  <c r="K137" i="5"/>
  <c r="K138" i="8" s="1"/>
  <c r="H138" i="5"/>
  <c r="L137" i="5"/>
  <c r="L138" i="8" s="1"/>
  <c r="H139" i="8" l="1"/>
  <c r="I138" i="5"/>
  <c r="I139" i="8" l="1"/>
  <c r="J138" i="5"/>
  <c r="J139" i="8" l="1"/>
  <c r="K138" i="5"/>
  <c r="K139" i="8" l="1"/>
  <c r="L138" i="5"/>
  <c r="L139" i="8" s="1"/>
  <c r="H139" i="5"/>
  <c r="I139" i="5" l="1"/>
  <c r="H140" i="8"/>
  <c r="I140" i="8" l="1"/>
  <c r="J139" i="5"/>
  <c r="J140" i="8" l="1"/>
  <c r="H140" i="5"/>
  <c r="K139" i="5"/>
  <c r="H141" i="8" l="1"/>
  <c r="I140" i="5"/>
  <c r="K140" i="8"/>
  <c r="L139" i="5"/>
  <c r="L140" i="8" s="1"/>
  <c r="I141" i="8" l="1"/>
  <c r="J140" i="5"/>
  <c r="J141" i="8" l="1"/>
  <c r="K140" i="5"/>
  <c r="H141" i="5" s="1"/>
  <c r="I141" i="5" l="1"/>
  <c r="H142" i="8"/>
  <c r="K141" i="8"/>
  <c r="L140" i="5"/>
  <c r="L141" i="8" s="1"/>
  <c r="I142" i="8" l="1"/>
  <c r="J141" i="5"/>
  <c r="J142" i="8" l="1"/>
  <c r="K141" i="5"/>
  <c r="K142" i="8" s="1"/>
  <c r="L141" i="5" l="1"/>
  <c r="L142" i="8" s="1"/>
  <c r="H142" i="5"/>
  <c r="I142" i="5" s="1"/>
  <c r="H143" i="8" l="1"/>
  <c r="I143" i="8"/>
  <c r="J142" i="5"/>
  <c r="J143" i="8" l="1"/>
  <c r="K142" i="5"/>
  <c r="H143" i="5" s="1"/>
  <c r="H144" i="8" l="1"/>
  <c r="I143" i="5"/>
  <c r="K143" i="8"/>
  <c r="L142" i="5"/>
  <c r="L143" i="8" s="1"/>
  <c r="I144" i="8" l="1"/>
  <c r="J143" i="5"/>
  <c r="J144" i="8" l="1"/>
  <c r="K143" i="5"/>
  <c r="K144" i="8" s="1"/>
  <c r="L143" i="5" l="1"/>
  <c r="L144" i="8" s="1"/>
  <c r="H144" i="5"/>
  <c r="H145" i="8" l="1"/>
  <c r="I144" i="5"/>
  <c r="I145" i="8" l="1"/>
  <c r="J144" i="5"/>
  <c r="J145" i="8" l="1"/>
  <c r="K144" i="5"/>
  <c r="K145" i="8" s="1"/>
  <c r="L144" i="5"/>
  <c r="L145" i="8" s="1"/>
  <c r="H145" i="5" l="1"/>
  <c r="H146" i="8" l="1"/>
  <c r="I145" i="5"/>
  <c r="I146" i="8" l="1"/>
  <c r="J145" i="5"/>
  <c r="J146" i="8" l="1"/>
  <c r="K145" i="5"/>
  <c r="K146" i="8" s="1"/>
  <c r="L145" i="5"/>
  <c r="L146" i="8" s="1"/>
  <c r="H146" i="5" l="1"/>
  <c r="H147" i="8" l="1"/>
  <c r="I146" i="5"/>
  <c r="I147" i="8" l="1"/>
  <c r="J146" i="5"/>
  <c r="J147" i="8" l="1"/>
  <c r="K146" i="5"/>
  <c r="K147" i="8" s="1"/>
  <c r="L146" i="5"/>
  <c r="L147" i="8" s="1"/>
  <c r="H147" i="5" l="1"/>
  <c r="H148" i="8" l="1"/>
  <c r="I147" i="5"/>
  <c r="I148" i="8" l="1"/>
  <c r="J147" i="5"/>
  <c r="J148" i="8" l="1"/>
  <c r="K147" i="5"/>
  <c r="K148" i="8" s="1"/>
  <c r="H148" i="5" l="1"/>
  <c r="L147" i="5"/>
  <c r="L148" i="8" s="1"/>
  <c r="H149" i="8" l="1"/>
  <c r="I148" i="5"/>
  <c r="I149" i="8" l="1"/>
  <c r="J148" i="5"/>
  <c r="J149" i="8" l="1"/>
  <c r="K148" i="5"/>
  <c r="K149" i="8" s="1"/>
  <c r="L148" i="5"/>
  <c r="L149" i="8" s="1"/>
  <c r="H149" i="5" l="1"/>
  <c r="H150" i="8" l="1"/>
  <c r="I149" i="5"/>
  <c r="I150" i="8" l="1"/>
  <c r="J149" i="5"/>
  <c r="J150" i="8" l="1"/>
  <c r="K149" i="5"/>
  <c r="K150" i="8" s="1"/>
  <c r="L149" i="5" l="1"/>
  <c r="L150" i="8" s="1"/>
  <c r="H150" i="5"/>
  <c r="H151" i="8" l="1"/>
  <c r="I150" i="5"/>
  <c r="I151" i="8" l="1"/>
  <c r="J150" i="5"/>
  <c r="J151" i="8" l="1"/>
  <c r="K150" i="5"/>
  <c r="K151" i="8" s="1"/>
  <c r="L150" i="5"/>
  <c r="L151" i="8" s="1"/>
  <c r="H151" i="5" l="1"/>
  <c r="H152" i="8" l="1"/>
  <c r="I151" i="5"/>
  <c r="I152" i="8" l="1"/>
  <c r="J151" i="5"/>
  <c r="J152" i="8" l="1"/>
  <c r="K151" i="5"/>
  <c r="K152" i="8" s="1"/>
  <c r="L151" i="5" l="1"/>
  <c r="L152" i="8" s="1"/>
  <c r="H152" i="5"/>
  <c r="I152" i="5" l="1"/>
  <c r="H153" i="8"/>
  <c r="J152" i="5" l="1"/>
  <c r="I153" i="8"/>
  <c r="J153" i="8" l="1"/>
  <c r="K152" i="5"/>
  <c r="K153" i="8" s="1"/>
  <c r="H153" i="5" l="1"/>
  <c r="L152" i="5"/>
  <c r="L153" i="8" s="1"/>
  <c r="H154" i="8"/>
  <c r="I153" i="5"/>
  <c r="I154" i="8" l="1"/>
  <c r="J153" i="5"/>
  <c r="J154" i="8" l="1"/>
  <c r="K153" i="5"/>
  <c r="K154" i="8" s="1"/>
  <c r="L153" i="5"/>
  <c r="L154" i="8" s="1"/>
  <c r="H154" i="5" l="1"/>
  <c r="H155" i="8" l="1"/>
  <c r="I154" i="5"/>
  <c r="I155" i="8" l="1"/>
  <c r="J154" i="5"/>
  <c r="J155" i="8" l="1"/>
  <c r="K154" i="5"/>
  <c r="H155" i="5" s="1"/>
  <c r="K155" i="8" l="1"/>
  <c r="L154" i="5"/>
  <c r="L155" i="8" s="1"/>
  <c r="I155" i="5"/>
  <c r="H156" i="8"/>
  <c r="I156" i="8" l="1"/>
  <c r="J155" i="5"/>
  <c r="J156" i="8" l="1"/>
  <c r="K155" i="5"/>
  <c r="K156" i="8" l="1"/>
  <c r="L155" i="5"/>
  <c r="L156" i="8" s="1"/>
  <c r="H156" i="5"/>
  <c r="I156" i="5" l="1"/>
  <c r="H157" i="8"/>
  <c r="I157" i="8" l="1"/>
  <c r="J156" i="5"/>
  <c r="J157" i="8" l="1"/>
  <c r="K156" i="5"/>
  <c r="K157" i="8" l="1"/>
  <c r="L156" i="5"/>
  <c r="L157" i="8" s="1"/>
  <c r="H157" i="5"/>
  <c r="I157" i="5" l="1"/>
  <c r="H158" i="8"/>
  <c r="I158" i="8" l="1"/>
  <c r="J157" i="5"/>
  <c r="J158" i="8" l="1"/>
  <c r="H158" i="5"/>
  <c r="K157" i="5"/>
  <c r="K158" i="8" s="1"/>
  <c r="L157" i="5"/>
  <c r="L158" i="8" s="1"/>
  <c r="H159" i="8" l="1"/>
  <c r="I158" i="5"/>
  <c r="I159" i="8" l="1"/>
  <c r="J158" i="5"/>
  <c r="J159" i="8" l="1"/>
  <c r="K158" i="5"/>
  <c r="K159" i="8" s="1"/>
  <c r="L158" i="5" l="1"/>
  <c r="L159" i="8" s="1"/>
  <c r="H159" i="5"/>
  <c r="H160" i="8" s="1"/>
  <c r="I159" i="5"/>
  <c r="I160" i="8" l="1"/>
  <c r="J159" i="5"/>
  <c r="J160" i="8" l="1"/>
  <c r="K159" i="5"/>
  <c r="H160" i="5" s="1"/>
  <c r="H161" i="8" l="1"/>
  <c r="I160" i="5"/>
  <c r="K160" i="8"/>
  <c r="L159" i="5"/>
  <c r="L160" i="8" s="1"/>
  <c r="I161" i="8" l="1"/>
  <c r="J160" i="5"/>
  <c r="J161" i="8" l="1"/>
  <c r="K160" i="5"/>
  <c r="K161" i="8" s="1"/>
  <c r="H161" i="5"/>
  <c r="L160" i="5"/>
  <c r="L161" i="8" s="1"/>
  <c r="H162" i="8" l="1"/>
  <c r="I161" i="5"/>
  <c r="I162" i="8" l="1"/>
  <c r="J161" i="5"/>
  <c r="J162" i="8" l="1"/>
  <c r="K161" i="5"/>
  <c r="K162" i="8" s="1"/>
  <c r="L161" i="5"/>
  <c r="L162" i="8" s="1"/>
  <c r="H162" i="5" l="1"/>
  <c r="I162" i="5" l="1"/>
  <c r="H163" i="8"/>
  <c r="J162" i="5" l="1"/>
  <c r="I163" i="8"/>
  <c r="J163" i="8" l="1"/>
  <c r="K162" i="5"/>
  <c r="K163" i="8" l="1"/>
  <c r="L162" i="5"/>
  <c r="L163" i="8" s="1"/>
  <c r="H163" i="5"/>
  <c r="H164" i="8" l="1"/>
  <c r="I163" i="5"/>
  <c r="I164" i="8" l="1"/>
  <c r="J163" i="5"/>
  <c r="J164" i="8" l="1"/>
  <c r="K163" i="5"/>
  <c r="K164" i="8" s="1"/>
  <c r="L163" i="5"/>
  <c r="L164" i="8" s="1"/>
  <c r="H164" i="5" l="1"/>
  <c r="H165" i="8" l="1"/>
  <c r="I164" i="5"/>
  <c r="I165" i="8" l="1"/>
  <c r="J164" i="5"/>
  <c r="J165" i="8" l="1"/>
  <c r="K164" i="5"/>
  <c r="K165" i="8" s="1"/>
  <c r="L164" i="5" l="1"/>
  <c r="L165" i="8" s="1"/>
  <c r="H165" i="5"/>
  <c r="H166" i="8" l="1"/>
  <c r="I165" i="5"/>
  <c r="I166" i="8" l="1"/>
  <c r="J165" i="5"/>
  <c r="J166" i="8" l="1"/>
  <c r="K165" i="5"/>
  <c r="K166" i="8" s="1"/>
  <c r="L165" i="5" l="1"/>
  <c r="L166" i="8" s="1"/>
  <c r="H166" i="5"/>
  <c r="H167" i="8" s="1"/>
  <c r="I166" i="5" l="1"/>
  <c r="I167" i="8"/>
  <c r="J166" i="5"/>
  <c r="J167" i="8" l="1"/>
  <c r="K166" i="5"/>
  <c r="K167" i="8" s="1"/>
  <c r="L166" i="5"/>
  <c r="L167" i="8" s="1"/>
  <c r="H167" i="5" l="1"/>
  <c r="H168" i="8" l="1"/>
  <c r="I167" i="5"/>
  <c r="I168" i="8" l="1"/>
  <c r="J167" i="5"/>
  <c r="J168" i="8" l="1"/>
  <c r="K167" i="5"/>
  <c r="K168" i="8" l="1"/>
  <c r="L167" i="5"/>
  <c r="L168" i="8" s="1"/>
  <c r="H168" i="5"/>
  <c r="H169" i="8" l="1"/>
  <c r="I168" i="5"/>
  <c r="I169" i="8" l="1"/>
  <c r="J168" i="5"/>
  <c r="J169" i="8" l="1"/>
  <c r="K168" i="5"/>
  <c r="K169" i="8" s="1"/>
  <c r="L168" i="5"/>
  <c r="L169" i="8" s="1"/>
  <c r="H169" i="5" l="1"/>
  <c r="H170" i="8" l="1"/>
  <c r="I169" i="5"/>
  <c r="I170" i="8" l="1"/>
  <c r="J169" i="5"/>
  <c r="J170" i="8" l="1"/>
  <c r="K169" i="5"/>
  <c r="K170" i="8" s="1"/>
  <c r="L169" i="5"/>
  <c r="L170" i="8" s="1"/>
  <c r="H170" i="5" l="1"/>
  <c r="H171" i="8" l="1"/>
  <c r="I170" i="5"/>
  <c r="I171" i="8" l="1"/>
  <c r="J170" i="5"/>
  <c r="J171" i="8" l="1"/>
  <c r="K170" i="5"/>
  <c r="K171" i="8" s="1"/>
  <c r="L170" i="5"/>
  <c r="L171" i="8" s="1"/>
  <c r="H171" i="5" l="1"/>
  <c r="H172" i="8" s="1"/>
  <c r="I171" i="5" l="1"/>
  <c r="I172" i="8"/>
  <c r="J171" i="5"/>
  <c r="J172" i="8" l="1"/>
  <c r="K171" i="5"/>
  <c r="K172" i="8" s="1"/>
  <c r="H172" i="5"/>
  <c r="L171" i="5"/>
  <c r="L172" i="8" s="1"/>
  <c r="H173" i="8" l="1"/>
  <c r="I172" i="5"/>
  <c r="I173" i="8" l="1"/>
  <c r="J172" i="5"/>
  <c r="J173" i="8" l="1"/>
  <c r="K172" i="5"/>
  <c r="K173" i="8" s="1"/>
  <c r="L172" i="5" l="1"/>
  <c r="L173" i="8" s="1"/>
  <c r="H173" i="5"/>
  <c r="H174" i="8" l="1"/>
  <c r="I173" i="5"/>
  <c r="I174" i="8" l="1"/>
  <c r="J173" i="5"/>
  <c r="J174" i="8" l="1"/>
  <c r="K173" i="5"/>
  <c r="K174" i="8" s="1"/>
  <c r="H174" i="5" l="1"/>
  <c r="L173" i="5"/>
  <c r="L174" i="8" s="1"/>
  <c r="H175" i="8" l="1"/>
  <c r="I174" i="5"/>
  <c r="I175" i="8" l="1"/>
  <c r="J174" i="5"/>
  <c r="J175" i="8" l="1"/>
  <c r="K174" i="5"/>
  <c r="K175" i="8" s="1"/>
  <c r="L174" i="5"/>
  <c r="L175" i="8" s="1"/>
  <c r="H175" i="5" l="1"/>
  <c r="H176" i="8" l="1"/>
  <c r="I175" i="5"/>
  <c r="I176" i="8" l="1"/>
  <c r="J175" i="5"/>
  <c r="J176" i="8" l="1"/>
  <c r="K175" i="5"/>
  <c r="K176" i="8" l="1"/>
  <c r="L175" i="5"/>
  <c r="L176" i="8" s="1"/>
  <c r="H176" i="5"/>
  <c r="H177" i="8" l="1"/>
  <c r="I176" i="5"/>
  <c r="I177" i="8" l="1"/>
  <c r="J176" i="5"/>
  <c r="J177" i="8" l="1"/>
  <c r="K176" i="5"/>
  <c r="K177" i="8" s="1"/>
  <c r="H177" i="5" l="1"/>
  <c r="L176" i="5"/>
  <c r="L177" i="8" s="1"/>
  <c r="H178" i="8" l="1"/>
  <c r="I177" i="5"/>
  <c r="I178" i="8" l="1"/>
  <c r="J177" i="5"/>
  <c r="J178" i="8" l="1"/>
  <c r="K177" i="5"/>
  <c r="K178" i="8" s="1"/>
  <c r="L177" i="5"/>
  <c r="L178" i="8" s="1"/>
  <c r="H178" i="5" l="1"/>
  <c r="H179" i="8"/>
  <c r="I178" i="5"/>
  <c r="I179" i="8" l="1"/>
  <c r="J178" i="5"/>
  <c r="J179" i="8" l="1"/>
  <c r="K178" i="5"/>
  <c r="K179" i="8" s="1"/>
  <c r="L178" i="5"/>
  <c r="L179" i="8" s="1"/>
  <c r="H179" i="5" l="1"/>
  <c r="I179" i="5" l="1"/>
  <c r="H180" i="8"/>
  <c r="I180" i="8" l="1"/>
  <c r="J179" i="5"/>
  <c r="J180" i="8" l="1"/>
  <c r="K179" i="5"/>
  <c r="K180" i="8" s="1"/>
  <c r="H180" i="5" l="1"/>
  <c r="L179" i="5"/>
  <c r="L180" i="8" s="1"/>
  <c r="I180" i="5" l="1"/>
  <c r="H181" i="8"/>
  <c r="I181" i="8" l="1"/>
  <c r="J180" i="5"/>
  <c r="J181" i="8" l="1"/>
  <c r="K180" i="5"/>
  <c r="K181" i="8" s="1"/>
  <c r="L180" i="5" l="1"/>
  <c r="L181" i="8" s="1"/>
  <c r="H181" i="5"/>
  <c r="H182" i="8" s="1"/>
  <c r="I181" i="5" l="1"/>
  <c r="I182" i="8"/>
  <c r="J181" i="5"/>
  <c r="J182" i="8" l="1"/>
  <c r="K181" i="5"/>
  <c r="K182" i="8" s="1"/>
  <c r="L181" i="5" l="1"/>
  <c r="L182" i="8" s="1"/>
  <c r="H182" i="5"/>
  <c r="H183" i="8" l="1"/>
  <c r="I182" i="5"/>
  <c r="I183" i="8" l="1"/>
  <c r="J182" i="5"/>
  <c r="J183" i="8" l="1"/>
  <c r="K182" i="5"/>
  <c r="K183" i="8" s="1"/>
  <c r="L182" i="5"/>
  <c r="L183" i="8" s="1"/>
  <c r="H183" i="5" l="1"/>
  <c r="H184" i="8" l="1"/>
  <c r="I183" i="5"/>
  <c r="I184" i="8" l="1"/>
  <c r="J183" i="5"/>
  <c r="J184" i="8" l="1"/>
  <c r="K183" i="5"/>
  <c r="K184" i="8" s="1"/>
  <c r="H184" i="5"/>
  <c r="L183" i="5"/>
  <c r="L184" i="8" s="1"/>
  <c r="H185" i="8" l="1"/>
  <c r="I184" i="5"/>
  <c r="I185" i="8" l="1"/>
  <c r="J184" i="5"/>
  <c r="J185" i="8" l="1"/>
  <c r="K184" i="5"/>
  <c r="K185" i="8" s="1"/>
  <c r="L184" i="5"/>
  <c r="L185" i="8" s="1"/>
  <c r="H185" i="5" l="1"/>
  <c r="H186" i="8" l="1"/>
  <c r="I185" i="5"/>
  <c r="I186" i="8" l="1"/>
  <c r="J185" i="5"/>
  <c r="J186" i="8" l="1"/>
  <c r="K185" i="5"/>
  <c r="K186" i="8" s="1"/>
  <c r="L185" i="5"/>
  <c r="L186" i="8" s="1"/>
  <c r="H186" i="5" l="1"/>
  <c r="H187" i="8"/>
  <c r="I186" i="5"/>
  <c r="I187" i="8" l="1"/>
  <c r="J186" i="5"/>
  <c r="J187" i="8" l="1"/>
  <c r="K186" i="5"/>
  <c r="K187" i="8" l="1"/>
  <c r="L186" i="5"/>
  <c r="L187" i="8" s="1"/>
  <c r="H187" i="5"/>
  <c r="H188" i="8" l="1"/>
  <c r="I187" i="5"/>
  <c r="I188" i="8" l="1"/>
  <c r="J187" i="5"/>
  <c r="J188" i="8" l="1"/>
  <c r="K187" i="5"/>
  <c r="K188" i="8" s="1"/>
  <c r="H188" i="5" l="1"/>
  <c r="L187" i="5"/>
  <c r="L188" i="8" s="1"/>
  <c r="H189" i="8" l="1"/>
  <c r="I188" i="5"/>
  <c r="I189" i="8" l="1"/>
  <c r="J188" i="5"/>
  <c r="J189" i="8" l="1"/>
  <c r="K188" i="5"/>
  <c r="K189" i="8" l="1"/>
  <c r="L188" i="5"/>
  <c r="L189" i="8" s="1"/>
  <c r="H189" i="5"/>
  <c r="H190" i="8" l="1"/>
  <c r="I189" i="5"/>
  <c r="I190" i="8" l="1"/>
  <c r="J189" i="5"/>
  <c r="J190" i="8" l="1"/>
  <c r="K189" i="5"/>
  <c r="K190" i="8" s="1"/>
  <c r="L189" i="5" l="1"/>
  <c r="L190" i="8" s="1"/>
  <c r="H190" i="5"/>
  <c r="H191" i="8" l="1"/>
  <c r="I190" i="5"/>
  <c r="I191" i="8" l="1"/>
  <c r="J190" i="5"/>
  <c r="J191" i="8" l="1"/>
  <c r="K190" i="5"/>
  <c r="H191" i="5" s="1"/>
  <c r="H192" i="8" l="1"/>
  <c r="I191" i="5"/>
  <c r="K191" i="8"/>
  <c r="L190" i="5"/>
  <c r="L191" i="8" s="1"/>
  <c r="I192" i="8" l="1"/>
  <c r="J191" i="5"/>
  <c r="J192" i="8" l="1"/>
  <c r="K191" i="5"/>
  <c r="K192" i="8" s="1"/>
  <c r="L191" i="5"/>
  <c r="L192" i="8" s="1"/>
  <c r="H192" i="5" l="1"/>
  <c r="H193" i="8" l="1"/>
  <c r="I192" i="5"/>
  <c r="I193" i="8" l="1"/>
  <c r="J192" i="5"/>
  <c r="J193" i="8" l="1"/>
  <c r="K192" i="5"/>
  <c r="K193" i="8" s="1"/>
  <c r="L192" i="5"/>
  <c r="L193" i="8" s="1"/>
  <c r="H193" i="5" l="1"/>
  <c r="H194" i="8" l="1"/>
  <c r="I193" i="5"/>
  <c r="I194" i="8" l="1"/>
  <c r="J193" i="5"/>
  <c r="J194" i="8" l="1"/>
  <c r="K193" i="5"/>
  <c r="K194" i="8" l="1"/>
  <c r="L193" i="5"/>
  <c r="L194" i="8" s="1"/>
  <c r="H194" i="5"/>
  <c r="H195" i="8" l="1"/>
  <c r="I194" i="5"/>
  <c r="I195" i="8" l="1"/>
  <c r="J194" i="5"/>
  <c r="J195" i="8" l="1"/>
  <c r="K194" i="5"/>
  <c r="K195" i="8" s="1"/>
  <c r="L194" i="5" l="1"/>
  <c r="L195" i="8" s="1"/>
  <c r="H195" i="5"/>
  <c r="H196" i="8" l="1"/>
  <c r="I195" i="5"/>
  <c r="I196" i="8" l="1"/>
  <c r="J195" i="5"/>
  <c r="J196" i="8" l="1"/>
  <c r="K195" i="5"/>
  <c r="K196" i="8" s="1"/>
  <c r="L195" i="5"/>
  <c r="L196" i="8" s="1"/>
  <c r="H196" i="5" l="1"/>
  <c r="H197" i="8" l="1"/>
  <c r="I196" i="5"/>
  <c r="I197" i="8" l="1"/>
  <c r="J196" i="5"/>
  <c r="J197" i="8" l="1"/>
  <c r="K196" i="5"/>
  <c r="K197" i="8" s="1"/>
  <c r="L196" i="5"/>
  <c r="L197" i="8" s="1"/>
  <c r="H197" i="5" l="1"/>
  <c r="H198" i="8" l="1"/>
  <c r="I197" i="5"/>
  <c r="I198" i="8" l="1"/>
  <c r="J197" i="5"/>
  <c r="J198" i="8" l="1"/>
  <c r="K197" i="5"/>
  <c r="K198" i="8" s="1"/>
  <c r="L197" i="5"/>
  <c r="L198" i="8" s="1"/>
  <c r="H198" i="5" l="1"/>
  <c r="H199" i="8" s="1"/>
  <c r="I198" i="5"/>
  <c r="I199" i="8" l="1"/>
  <c r="J198" i="5"/>
  <c r="L198" i="5" l="1"/>
  <c r="L199" i="8" s="1"/>
  <c r="J199" i="8"/>
  <c r="K198" i="5"/>
  <c r="K199" i="8" s="1"/>
  <c r="H199" i="5" l="1"/>
  <c r="H200" i="8" l="1"/>
  <c r="I199" i="5"/>
  <c r="I200" i="8" l="1"/>
  <c r="J199" i="5"/>
  <c r="J200" i="8" l="1"/>
  <c r="K199" i="5"/>
  <c r="K200" i="8" s="1"/>
  <c r="L199" i="5" l="1"/>
  <c r="L200" i="8" s="1"/>
  <c r="H200" i="5"/>
  <c r="H201" i="8" s="1"/>
  <c r="I200" i="5"/>
  <c r="I201" i="8" l="1"/>
  <c r="J200" i="5"/>
  <c r="J201" i="8" l="1"/>
  <c r="K200" i="5"/>
  <c r="K201" i="8" l="1"/>
  <c r="L200" i="5"/>
  <c r="L201" i="8" s="1"/>
  <c r="H201" i="5"/>
  <c r="H202" i="8" l="1"/>
  <c r="I201" i="5"/>
  <c r="I202" i="8" l="1"/>
  <c r="J201" i="5"/>
  <c r="J202" i="8" l="1"/>
  <c r="K201" i="5"/>
  <c r="K202" i="8" s="1"/>
  <c r="L201" i="5" l="1"/>
  <c r="L202" i="8" s="1"/>
  <c r="H202" i="5"/>
  <c r="I202" i="5" s="1"/>
  <c r="H203" i="8"/>
  <c r="I203" i="8" l="1"/>
  <c r="J202" i="5"/>
  <c r="J203" i="8" l="1"/>
  <c r="K202" i="5"/>
  <c r="K203" i="8" s="1"/>
  <c r="L202" i="5"/>
  <c r="L203" i="8" s="1"/>
  <c r="H203" i="5" l="1"/>
  <c r="I203" i="5" l="1"/>
  <c r="H204" i="8"/>
  <c r="I204" i="8" l="1"/>
  <c r="J203" i="5"/>
  <c r="J204" i="8" l="1"/>
  <c r="K203" i="5"/>
  <c r="K204" i="8" l="1"/>
  <c r="L203" i="5"/>
  <c r="L204" i="8" s="1"/>
  <c r="H204" i="5"/>
  <c r="H205" i="8" l="1"/>
  <c r="I204" i="5"/>
  <c r="I205" i="8" l="1"/>
  <c r="J204" i="5"/>
  <c r="J205" i="8" l="1"/>
  <c r="K204" i="5"/>
  <c r="K205" i="8" s="1"/>
  <c r="L204" i="5"/>
  <c r="L205" i="8" s="1"/>
  <c r="H205" i="5" l="1"/>
  <c r="H206" i="8"/>
  <c r="I205" i="5"/>
  <c r="I206" i="8" l="1"/>
  <c r="J205" i="5"/>
  <c r="J206" i="8" l="1"/>
  <c r="K205" i="5"/>
  <c r="K206" i="8" s="1"/>
  <c r="L205" i="5" l="1"/>
  <c r="L206" i="8" s="1"/>
  <c r="H206" i="5"/>
  <c r="H207" i="8" l="1"/>
  <c r="I206" i="5"/>
  <c r="I207" i="8" l="1"/>
  <c r="J206" i="5"/>
  <c r="J207" i="8" l="1"/>
  <c r="K206" i="5"/>
  <c r="K207" i="8" l="1"/>
  <c r="L206" i="5"/>
  <c r="L207" i="8" s="1"/>
  <c r="H207" i="5"/>
  <c r="H208" i="8" l="1"/>
  <c r="I207" i="5"/>
  <c r="I208" i="8" l="1"/>
  <c r="J207" i="5"/>
  <c r="J208" i="8" l="1"/>
  <c r="K207" i="5"/>
  <c r="K208" i="8" s="1"/>
  <c r="L207" i="5"/>
  <c r="L208" i="8" s="1"/>
  <c r="H208" i="5" l="1"/>
  <c r="H209" i="8"/>
  <c r="I208" i="5"/>
  <c r="I209" i="8" l="1"/>
  <c r="J208" i="5"/>
  <c r="J209" i="8" l="1"/>
  <c r="K208" i="5"/>
  <c r="H209" i="5" s="1"/>
  <c r="I209" i="5" l="1"/>
  <c r="H210" i="8"/>
  <c r="K209" i="8"/>
  <c r="L208" i="5"/>
  <c r="L209" i="8" s="1"/>
  <c r="I210" i="8" l="1"/>
  <c r="J209" i="5"/>
  <c r="J210" i="8" l="1"/>
  <c r="K209" i="5"/>
  <c r="K210" i="8" l="1"/>
  <c r="L209" i="5"/>
  <c r="L210" i="8" s="1"/>
  <c r="H210" i="5"/>
  <c r="H211" i="8" l="1"/>
  <c r="I210" i="5"/>
  <c r="I211" i="8" l="1"/>
  <c r="J210" i="5"/>
  <c r="J211" i="8" l="1"/>
  <c r="K210" i="5"/>
  <c r="H211" i="5" s="1"/>
  <c r="H212" i="8" l="1"/>
  <c r="I211" i="5"/>
  <c r="K211" i="8"/>
  <c r="L210" i="5"/>
  <c r="L211" i="8" s="1"/>
  <c r="I212" i="8" l="1"/>
  <c r="J211" i="5"/>
  <c r="J212" i="8" l="1"/>
  <c r="K211" i="5"/>
  <c r="K212" i="8" s="1"/>
  <c r="L211" i="5"/>
  <c r="L212" i="8" s="1"/>
  <c r="H212" i="5" l="1"/>
  <c r="H213" i="8" l="1"/>
  <c r="I212" i="5"/>
  <c r="I213" i="8" l="1"/>
  <c r="J212" i="5"/>
  <c r="J213" i="8" l="1"/>
  <c r="K212" i="5"/>
  <c r="K213" i="8" s="1"/>
  <c r="L212" i="5"/>
  <c r="L213" i="8" s="1"/>
  <c r="H213" i="5" l="1"/>
  <c r="H214" i="8" l="1"/>
  <c r="I213" i="5"/>
  <c r="I214" i="8" l="1"/>
  <c r="J213" i="5"/>
  <c r="J214" i="8" l="1"/>
  <c r="K213" i="5"/>
  <c r="K214" i="8" s="1"/>
  <c r="L213" i="5"/>
  <c r="L214" i="8" s="1"/>
  <c r="H214" i="5" l="1"/>
  <c r="H215" i="8" l="1"/>
  <c r="I214" i="5"/>
  <c r="I215" i="8" l="1"/>
  <c r="J214" i="5"/>
  <c r="J215" i="8" l="1"/>
  <c r="K214" i="5"/>
  <c r="K215" i="8" s="1"/>
  <c r="H215" i="5"/>
  <c r="L214" i="5"/>
  <c r="L215" i="8" s="1"/>
  <c r="H216" i="8" l="1"/>
  <c r="I215" i="5"/>
  <c r="I216" i="8" l="1"/>
  <c r="J215" i="5"/>
  <c r="J216" i="8" l="1"/>
  <c r="K215" i="5"/>
  <c r="K216" i="8" s="1"/>
  <c r="L215" i="5" l="1"/>
  <c r="L216" i="8" s="1"/>
  <c r="H216" i="5"/>
  <c r="H217" i="8" l="1"/>
  <c r="I216" i="5"/>
  <c r="I217" i="8" l="1"/>
  <c r="J216" i="5"/>
  <c r="J217" i="8" l="1"/>
  <c r="K216" i="5"/>
  <c r="K217" i="8" s="1"/>
  <c r="L216" i="5"/>
  <c r="L217" i="8" s="1"/>
  <c r="H217" i="5" l="1"/>
  <c r="I217" i="5" l="1"/>
  <c r="H218" i="8"/>
  <c r="I218" i="8" l="1"/>
  <c r="J217" i="5"/>
  <c r="J218" i="8" l="1"/>
  <c r="K217" i="5"/>
  <c r="K218" i="8" s="1"/>
  <c r="L217" i="5" l="1"/>
  <c r="L218" i="8" s="1"/>
  <c r="H218" i="5"/>
  <c r="H219" i="8" l="1"/>
  <c r="I218" i="5"/>
  <c r="I219" i="8" l="1"/>
  <c r="J218" i="5"/>
  <c r="J219" i="8" l="1"/>
  <c r="K218" i="5"/>
  <c r="K219" i="8" s="1"/>
  <c r="L218" i="5"/>
  <c r="L219" i="8" s="1"/>
  <c r="H219" i="5" l="1"/>
  <c r="I219" i="5"/>
  <c r="H220" i="8"/>
  <c r="J219" i="5" l="1"/>
  <c r="I220" i="8"/>
  <c r="J220" i="8" l="1"/>
  <c r="K219" i="5"/>
  <c r="K220" i="8" s="1"/>
  <c r="L219" i="5" l="1"/>
  <c r="L220" i="8" s="1"/>
  <c r="H220" i="5"/>
  <c r="H221" i="8" l="1"/>
  <c r="I220" i="5"/>
  <c r="I221" i="8" l="1"/>
  <c r="J220" i="5"/>
  <c r="J221" i="8" l="1"/>
  <c r="K220" i="5"/>
  <c r="K221" i="8" s="1"/>
  <c r="L220" i="5"/>
  <c r="L221" i="8" s="1"/>
  <c r="H221" i="5" l="1"/>
  <c r="H222" i="8" s="1"/>
  <c r="I221" i="5"/>
  <c r="I222" i="8" l="1"/>
  <c r="J221" i="5"/>
  <c r="J222" i="8" l="1"/>
  <c r="K221" i="5"/>
  <c r="K222" i="8" s="1"/>
  <c r="L221" i="5"/>
  <c r="L222" i="8" s="1"/>
  <c r="H222" i="5" l="1"/>
  <c r="H223" i="8" l="1"/>
  <c r="I222" i="5"/>
  <c r="I223" i="8" l="1"/>
  <c r="J222" i="5"/>
  <c r="J223" i="8" l="1"/>
  <c r="K222" i="5"/>
  <c r="K223" i="8" s="1"/>
  <c r="L222" i="5"/>
  <c r="L223" i="8" s="1"/>
  <c r="H223" i="5" l="1"/>
  <c r="H224" i="8" s="1"/>
  <c r="I223" i="5"/>
  <c r="I224" i="8" l="1"/>
  <c r="J223" i="5"/>
  <c r="J224" i="8" l="1"/>
  <c r="H224" i="5"/>
  <c r="K223" i="5"/>
  <c r="K224" i="8" s="1"/>
  <c r="L223" i="5"/>
  <c r="L224" i="8" s="1"/>
  <c r="H225" i="8" l="1"/>
  <c r="I224" i="5"/>
  <c r="I225" i="8" l="1"/>
  <c r="J224" i="5"/>
  <c r="J225" i="8" l="1"/>
  <c r="K224" i="5"/>
  <c r="H225" i="5"/>
  <c r="H226" i="8" l="1"/>
  <c r="I225" i="5"/>
  <c r="K225" i="8"/>
  <c r="L224" i="5"/>
  <c r="L225" i="8" s="1"/>
  <c r="I226" i="8" l="1"/>
  <c r="J225" i="5"/>
  <c r="J226" i="8" l="1"/>
  <c r="K225" i="5"/>
  <c r="K226" i="8" l="1"/>
  <c r="L225" i="5"/>
  <c r="L226" i="8" s="1"/>
  <c r="H226" i="5"/>
  <c r="H227" i="8" l="1"/>
  <c r="I226" i="5"/>
  <c r="I227" i="8" l="1"/>
  <c r="J226" i="5"/>
  <c r="J227" i="8" l="1"/>
  <c r="K226" i="5"/>
  <c r="K227" i="8" l="1"/>
  <c r="L226" i="5"/>
  <c r="L227" i="8" s="1"/>
  <c r="H227" i="5"/>
  <c r="H228" i="8" l="1"/>
  <c r="I227" i="5"/>
  <c r="I228" i="8" l="1"/>
  <c r="J227" i="5"/>
  <c r="J228" i="8" l="1"/>
  <c r="K227" i="5"/>
  <c r="H228" i="5" s="1"/>
  <c r="K228" i="8" l="1"/>
  <c r="L227" i="5"/>
  <c r="L228" i="8" s="1"/>
  <c r="H229" i="8"/>
  <c r="I228" i="5"/>
  <c r="I229" i="8" l="1"/>
  <c r="J228" i="5"/>
  <c r="J229" i="8" l="1"/>
  <c r="K228" i="5"/>
  <c r="K229" i="8" l="1"/>
  <c r="L228" i="5"/>
  <c r="L229" i="8" s="1"/>
  <c r="H229" i="5"/>
  <c r="I229" i="5" l="1"/>
  <c r="H230" i="8"/>
  <c r="I230" i="8" l="1"/>
  <c r="J229" i="5"/>
  <c r="J230" i="8" l="1"/>
  <c r="K229" i="5"/>
  <c r="K230" i="8" s="1"/>
  <c r="L229" i="5" l="1"/>
  <c r="L230" i="8" s="1"/>
  <c r="H230" i="5"/>
  <c r="I230" i="5" s="1"/>
  <c r="H231" i="8" l="1"/>
  <c r="I231" i="8"/>
  <c r="J230" i="5"/>
  <c r="J231" i="8" l="1"/>
  <c r="K230" i="5"/>
  <c r="K231" i="8" s="1"/>
  <c r="L230" i="5"/>
  <c r="L231" i="8" s="1"/>
  <c r="H231" i="5" l="1"/>
  <c r="H232" i="8" l="1"/>
  <c r="I231" i="5"/>
  <c r="I232" i="8" l="1"/>
  <c r="J231" i="5"/>
  <c r="J232" i="8" l="1"/>
  <c r="K231" i="5"/>
  <c r="K232" i="8" s="1"/>
  <c r="L231" i="5" l="1"/>
  <c r="L232" i="8" s="1"/>
  <c r="H232" i="5"/>
  <c r="H233" i="8" l="1"/>
  <c r="I232" i="5"/>
  <c r="I233" i="8" l="1"/>
  <c r="J232" i="5"/>
  <c r="J233" i="8" l="1"/>
  <c r="K232" i="5"/>
  <c r="K233" i="8" l="1"/>
  <c r="L232" i="5"/>
  <c r="L233" i="8" s="1"/>
  <c r="H233" i="5"/>
  <c r="H234" i="8" l="1"/>
  <c r="I233" i="5"/>
  <c r="I234" i="8" l="1"/>
  <c r="J233" i="5"/>
  <c r="J234" i="8" l="1"/>
  <c r="K233" i="5"/>
  <c r="K234" i="8" s="1"/>
  <c r="L233" i="5" l="1"/>
  <c r="L234" i="8" s="1"/>
  <c r="H234" i="5"/>
  <c r="H235" i="8" l="1"/>
  <c r="I234" i="5"/>
  <c r="I235" i="8" l="1"/>
  <c r="J234" i="5"/>
  <c r="J235" i="8" l="1"/>
  <c r="K234" i="5"/>
  <c r="K235" i="8" s="1"/>
  <c r="L234" i="5"/>
  <c r="L235" i="8" s="1"/>
  <c r="H235" i="5" l="1"/>
  <c r="H236" i="8"/>
  <c r="I235" i="5"/>
  <c r="I236" i="8" l="1"/>
  <c r="J235" i="5"/>
  <c r="J236" i="8" l="1"/>
  <c r="K235" i="5"/>
  <c r="K236" i="8" s="1"/>
  <c r="L235" i="5" l="1"/>
  <c r="L236" i="8" s="1"/>
  <c r="H236" i="5"/>
  <c r="H237" i="8" l="1"/>
  <c r="I236" i="5"/>
  <c r="I237" i="8" l="1"/>
  <c r="J236" i="5"/>
  <c r="J237" i="8" l="1"/>
  <c r="K236" i="5"/>
  <c r="H237" i="5" s="1"/>
  <c r="K237" i="8" l="1"/>
  <c r="L236" i="5"/>
  <c r="L237" i="8" s="1"/>
  <c r="H238" i="8"/>
  <c r="I237" i="5"/>
  <c r="I238" i="8" l="1"/>
  <c r="J237" i="5"/>
  <c r="J238" i="8" l="1"/>
  <c r="K237" i="5"/>
  <c r="K238" i="8" s="1"/>
  <c r="L237" i="5" l="1"/>
  <c r="L238" i="8" s="1"/>
  <c r="H238" i="5"/>
  <c r="H239" i="8" s="1"/>
  <c r="I238" i="5"/>
  <c r="I239" i="8" l="1"/>
  <c r="J238" i="5"/>
  <c r="J239" i="8" l="1"/>
  <c r="K238" i="5"/>
  <c r="K239" i="8" s="1"/>
  <c r="L238" i="5" l="1"/>
  <c r="L239" i="8" s="1"/>
  <c r="H239" i="5"/>
  <c r="H240" i="8" l="1"/>
  <c r="I239" i="5"/>
  <c r="I240" i="8" l="1"/>
  <c r="J239" i="5"/>
  <c r="J240" i="8" l="1"/>
  <c r="K239" i="5"/>
  <c r="K240" i="8" s="1"/>
  <c r="H240" i="5"/>
  <c r="L239" i="5"/>
  <c r="L240" i="8" s="1"/>
  <c r="H241" i="8" l="1"/>
  <c r="I240" i="5"/>
  <c r="I241" i="8" l="1"/>
  <c r="J240" i="5"/>
  <c r="J241" i="8" l="1"/>
  <c r="K240" i="5"/>
  <c r="K241" i="8" s="1"/>
  <c r="H241" i="5" l="1"/>
  <c r="L240" i="5"/>
  <c r="L241" i="8" s="1"/>
  <c r="H242" i="8" l="1"/>
  <c r="I241" i="5"/>
  <c r="J241" i="5" l="1"/>
  <c r="I242" i="8"/>
  <c r="J242" i="8" l="1"/>
  <c r="K241" i="5"/>
  <c r="K242" i="8" s="1"/>
  <c r="L241" i="5" l="1"/>
  <c r="L242" i="8" s="1"/>
  <c r="H242" i="5"/>
  <c r="H243" i="8" l="1"/>
  <c r="I242" i="5"/>
  <c r="I243" i="8" l="1"/>
  <c r="J242" i="5"/>
  <c r="J243" i="8" l="1"/>
  <c r="H243" i="5"/>
  <c r="K242" i="5"/>
  <c r="K243" i="8" s="1"/>
  <c r="L242" i="5"/>
  <c r="L243" i="8" s="1"/>
  <c r="H244" i="8" l="1"/>
  <c r="I243" i="5"/>
  <c r="I244" i="8" l="1"/>
  <c r="J243" i="5"/>
  <c r="J244" i="8" l="1"/>
  <c r="K243" i="5"/>
  <c r="K244" i="8" l="1"/>
  <c r="L243" i="5"/>
  <c r="L244" i="8" s="1"/>
  <c r="H244" i="5"/>
  <c r="H245" i="8" l="1"/>
  <c r="I244" i="5"/>
  <c r="I245" i="8" l="1"/>
  <c r="J244" i="5"/>
  <c r="J245" i="8" l="1"/>
  <c r="K244" i="5"/>
  <c r="K245" i="8" l="1"/>
  <c r="L244" i="5"/>
  <c r="L245" i="8" s="1"/>
  <c r="H245" i="5"/>
  <c r="H246" i="8" l="1"/>
  <c r="I245" i="5"/>
  <c r="I246" i="8" l="1"/>
  <c r="J245" i="5"/>
  <c r="J246" i="8" l="1"/>
  <c r="K245" i="5"/>
  <c r="K246" i="8" s="1"/>
  <c r="L245" i="5"/>
  <c r="L246" i="8" s="1"/>
  <c r="H246" i="5" l="1"/>
  <c r="I246" i="5" l="1"/>
  <c r="H247" i="8"/>
  <c r="I247" i="8" l="1"/>
  <c r="J246" i="5"/>
  <c r="J247" i="8" l="1"/>
  <c r="K246" i="5"/>
  <c r="K247" i="8" l="1"/>
  <c r="L246" i="5"/>
  <c r="L247" i="8" s="1"/>
  <c r="H247" i="5"/>
  <c r="H248" i="8" l="1"/>
  <c r="I247" i="5"/>
  <c r="I248" i="8" l="1"/>
  <c r="J247" i="5"/>
  <c r="J248" i="8" l="1"/>
  <c r="K247" i="5"/>
  <c r="K248" i="8" s="1"/>
  <c r="L247" i="5"/>
  <c r="L248" i="8" s="1"/>
  <c r="H248" i="5" l="1"/>
  <c r="H249" i="8" l="1"/>
  <c r="I248" i="5"/>
  <c r="I249" i="8" l="1"/>
  <c r="J248" i="5"/>
  <c r="J249" i="8" l="1"/>
  <c r="K248" i="5"/>
  <c r="K249" i="8" s="1"/>
  <c r="L248" i="5"/>
  <c r="L249" i="8" s="1"/>
  <c r="H249" i="5" l="1"/>
  <c r="H250" i="8" l="1"/>
  <c r="I249" i="5"/>
  <c r="I250" i="8" l="1"/>
  <c r="J249" i="5"/>
  <c r="J250" i="8" l="1"/>
  <c r="K249" i="5"/>
  <c r="K250" i="8" s="1"/>
  <c r="L249" i="5"/>
  <c r="L250" i="8" s="1"/>
  <c r="H250" i="5" l="1"/>
  <c r="H251" i="8" l="1"/>
  <c r="I250" i="5"/>
  <c r="I251" i="8" l="1"/>
  <c r="J250" i="5"/>
  <c r="J251" i="8" l="1"/>
  <c r="K250" i="5"/>
  <c r="K251" i="8" s="1"/>
  <c r="L250" i="5"/>
  <c r="L251" i="8" s="1"/>
  <c r="H251" i="5" l="1"/>
  <c r="H252" i="8"/>
  <c r="I251" i="5"/>
  <c r="I252" i="8" l="1"/>
  <c r="J251" i="5"/>
  <c r="J252" i="8" l="1"/>
  <c r="K251" i="5"/>
  <c r="H252" i="5" s="1"/>
  <c r="H253" i="8" l="1"/>
  <c r="I252" i="5"/>
  <c r="K252" i="8"/>
  <c r="L251" i="5"/>
  <c r="L252" i="8" s="1"/>
  <c r="I253" i="8" l="1"/>
  <c r="J252" i="5"/>
  <c r="J253" i="8" l="1"/>
  <c r="K252" i="5"/>
  <c r="K253" i="8" s="1"/>
  <c r="L252" i="5"/>
  <c r="L253" i="8" s="1"/>
  <c r="H253" i="5" l="1"/>
  <c r="H254" i="8" l="1"/>
  <c r="I253" i="5"/>
  <c r="I254" i="8" l="1"/>
  <c r="J253" i="5"/>
  <c r="J254" i="8" l="1"/>
  <c r="K253" i="5"/>
  <c r="K254" i="8" s="1"/>
  <c r="H254" i="5" l="1"/>
  <c r="L253" i="5"/>
  <c r="L254" i="8" s="1"/>
  <c r="I254" i="5" l="1"/>
  <c r="H255" i="8"/>
  <c r="I255" i="8" l="1"/>
  <c r="J254" i="5"/>
  <c r="J255" i="8" l="1"/>
  <c r="K254" i="5"/>
  <c r="K255" i="8" s="1"/>
  <c r="L254" i="5"/>
  <c r="L255" i="8" s="1"/>
  <c r="H255" i="5" l="1"/>
  <c r="H256" i="8" l="1"/>
  <c r="I255" i="5"/>
  <c r="I256" i="8" l="1"/>
  <c r="J255" i="5"/>
  <c r="J256" i="8" l="1"/>
  <c r="K255" i="5"/>
  <c r="K256" i="8" s="1"/>
  <c r="L255" i="5"/>
  <c r="L256" i="8" s="1"/>
  <c r="H256" i="5" l="1"/>
  <c r="H257" i="8"/>
  <c r="I256" i="5"/>
  <c r="I257" i="8" l="1"/>
  <c r="J256" i="5"/>
  <c r="J257" i="8" l="1"/>
  <c r="K256" i="5"/>
  <c r="K257" i="8" l="1"/>
  <c r="L256" i="5"/>
  <c r="L257" i="8" s="1"/>
  <c r="H257" i="5"/>
  <c r="H258" i="8" l="1"/>
  <c r="I257" i="5"/>
  <c r="I258" i="8" l="1"/>
  <c r="J257" i="5"/>
  <c r="J258" i="8" l="1"/>
  <c r="K257" i="5"/>
  <c r="K258" i="8" s="1"/>
  <c r="L257" i="5"/>
  <c r="L258" i="8" s="1"/>
  <c r="H258" i="5" l="1"/>
  <c r="I258" i="5" l="1"/>
  <c r="H259" i="8"/>
  <c r="I259" i="8" l="1"/>
  <c r="J258" i="5"/>
  <c r="J259" i="8" l="1"/>
  <c r="K258" i="5"/>
  <c r="K259" i="8" s="1"/>
  <c r="L258" i="5" l="1"/>
  <c r="L259" i="8" s="1"/>
  <c r="H259" i="5"/>
  <c r="H260" i="8" l="1"/>
  <c r="I259" i="5"/>
  <c r="I260" i="8" l="1"/>
  <c r="J259" i="5"/>
  <c r="J260" i="8" l="1"/>
  <c r="K259" i="5"/>
  <c r="K260" i="8" s="1"/>
  <c r="H260" i="5"/>
  <c r="L259" i="5"/>
  <c r="L260" i="8" s="1"/>
  <c r="H261" i="8" l="1"/>
  <c r="I260" i="5"/>
  <c r="I261" i="8" l="1"/>
  <c r="J260" i="5"/>
  <c r="J261" i="8" l="1"/>
  <c r="K260" i="5"/>
  <c r="K261" i="8" l="1"/>
  <c r="L260" i="5"/>
  <c r="L261" i="8" s="1"/>
  <c r="H261" i="5"/>
  <c r="I261" i="5" l="1"/>
  <c r="H262" i="8"/>
  <c r="I262" i="8" l="1"/>
  <c r="J261" i="5"/>
  <c r="J262" i="8" l="1"/>
  <c r="K261" i="5"/>
  <c r="K262" i="8" s="1"/>
  <c r="L261" i="5" l="1"/>
  <c r="L262" i="8" s="1"/>
  <c r="H262" i="5"/>
  <c r="H263" i="8" l="1"/>
  <c r="I262" i="5"/>
  <c r="I263" i="8" l="1"/>
  <c r="J262" i="5"/>
  <c r="J263" i="8" l="1"/>
  <c r="K262" i="5"/>
  <c r="K263" i="8" l="1"/>
  <c r="L262" i="5"/>
  <c r="L263" i="8" s="1"/>
  <c r="H263" i="5"/>
  <c r="H264" i="8" l="1"/>
  <c r="I263" i="5"/>
  <c r="I264" i="8" l="1"/>
  <c r="J263" i="5"/>
  <c r="J264" i="8" l="1"/>
  <c r="K263" i="5"/>
  <c r="K264" i="8" s="1"/>
  <c r="H264" i="5" l="1"/>
  <c r="L263" i="5"/>
  <c r="L264" i="8" s="1"/>
  <c r="H265" i="8" l="1"/>
  <c r="I264" i="5"/>
  <c r="I265" i="8" l="1"/>
  <c r="J264" i="5"/>
  <c r="J265" i="8" l="1"/>
  <c r="K264" i="5"/>
  <c r="K265" i="8" s="1"/>
  <c r="L264" i="5"/>
  <c r="L265" i="8" s="1"/>
  <c r="H265" i="5" l="1"/>
  <c r="H266" i="8" s="1"/>
  <c r="I265" i="5"/>
  <c r="I266" i="8" l="1"/>
  <c r="J265" i="5"/>
  <c r="J266" i="8" l="1"/>
  <c r="K265" i="5"/>
  <c r="K266" i="8" l="1"/>
  <c r="L265" i="5"/>
  <c r="L266" i="8" s="1"/>
  <c r="H266" i="5"/>
  <c r="H267" i="8" l="1"/>
  <c r="I266" i="5"/>
  <c r="I267" i="8" l="1"/>
  <c r="J266" i="5"/>
  <c r="J267" i="8" l="1"/>
  <c r="K266" i="5"/>
  <c r="K267" i="8" s="1"/>
  <c r="L266" i="5"/>
  <c r="L267" i="8" s="1"/>
  <c r="H267" i="5" l="1"/>
  <c r="H268" i="8"/>
  <c r="I267" i="5"/>
  <c r="I268" i="8" l="1"/>
  <c r="J267" i="5"/>
  <c r="J268" i="8" l="1"/>
  <c r="K267" i="5"/>
  <c r="K268" i="8" s="1"/>
  <c r="L267" i="5"/>
  <c r="L268" i="8" s="1"/>
  <c r="H268" i="5" l="1"/>
  <c r="H269" i="8"/>
  <c r="I268" i="5"/>
  <c r="I269" i="8" l="1"/>
  <c r="J268" i="5"/>
  <c r="J269" i="8" l="1"/>
  <c r="K268" i="5"/>
  <c r="K269" i="8" s="1"/>
  <c r="L268" i="5" l="1"/>
  <c r="L269" i="8" s="1"/>
  <c r="H269" i="5"/>
  <c r="H270" i="8" s="1"/>
  <c r="I269" i="5" l="1"/>
  <c r="I270" i="8"/>
  <c r="J269" i="5"/>
  <c r="J270" i="8" l="1"/>
  <c r="K269" i="5"/>
  <c r="K270" i="8" s="1"/>
  <c r="H270" i="5" l="1"/>
  <c r="L269" i="5"/>
  <c r="L270" i="8" s="1"/>
  <c r="H271" i="8" l="1"/>
  <c r="I270" i="5"/>
  <c r="I271" i="8" l="1"/>
  <c r="J270" i="5"/>
  <c r="J271" i="8" l="1"/>
  <c r="K270" i="5"/>
  <c r="K271" i="8" s="1"/>
  <c r="L270" i="5" l="1"/>
  <c r="L271" i="8" s="1"/>
  <c r="H271" i="5"/>
  <c r="H272" i="8" l="1"/>
  <c r="I271" i="5"/>
  <c r="I272" i="8" l="1"/>
  <c r="J271" i="5"/>
  <c r="J272" i="8" l="1"/>
  <c r="K271" i="5"/>
  <c r="K272" i="8" l="1"/>
  <c r="L271" i="5"/>
  <c r="L272" i="8" s="1"/>
  <c r="H272" i="5"/>
  <c r="H273" i="8" l="1"/>
  <c r="I272" i="5"/>
  <c r="I273" i="8" l="1"/>
  <c r="J272" i="5"/>
  <c r="J273" i="8" l="1"/>
  <c r="K272" i="5"/>
  <c r="K273" i="8" s="1"/>
  <c r="L272" i="5" l="1"/>
  <c r="L273" i="8" s="1"/>
  <c r="H273" i="5"/>
  <c r="H274" i="8" l="1"/>
  <c r="I273" i="5"/>
  <c r="I274" i="8" l="1"/>
  <c r="J273" i="5"/>
  <c r="J274" i="8" l="1"/>
  <c r="K273" i="5"/>
  <c r="H274" i="5" s="1"/>
  <c r="H275" i="8" l="1"/>
  <c r="I274" i="5"/>
  <c r="K274" i="8"/>
  <c r="L273" i="5"/>
  <c r="L274" i="8" s="1"/>
  <c r="I275" i="8" l="1"/>
  <c r="J274" i="5"/>
  <c r="J275" i="8" l="1"/>
  <c r="K274" i="5"/>
  <c r="K275" i="8" s="1"/>
  <c r="L274" i="5" l="1"/>
  <c r="L275" i="8" s="1"/>
  <c r="H275" i="5"/>
  <c r="H276" i="8" l="1"/>
  <c r="I275" i="5"/>
  <c r="I276" i="8" l="1"/>
  <c r="J275" i="5"/>
  <c r="J276" i="8" l="1"/>
  <c r="K275" i="5"/>
  <c r="K276" i="8" s="1"/>
  <c r="H276" i="5"/>
  <c r="L275" i="5"/>
  <c r="L276" i="8" s="1"/>
  <c r="I276" i="5" l="1"/>
  <c r="H277" i="8"/>
  <c r="I277" i="8" l="1"/>
  <c r="J276" i="5"/>
  <c r="J277" i="8" l="1"/>
  <c r="K276" i="5"/>
  <c r="K277" i="8" s="1"/>
  <c r="L276" i="5" l="1"/>
  <c r="L277" i="8" s="1"/>
  <c r="H277" i="5"/>
  <c r="H278" i="8" l="1"/>
  <c r="I277" i="5"/>
  <c r="I278" i="8" l="1"/>
  <c r="J277" i="5"/>
  <c r="J278" i="8" l="1"/>
  <c r="K277" i="5"/>
  <c r="K278" i="8" s="1"/>
  <c r="L277" i="5"/>
  <c r="L278" i="8" s="1"/>
  <c r="H278" i="5" l="1"/>
  <c r="H279" i="8" l="1"/>
  <c r="I278" i="5"/>
  <c r="I279" i="8" l="1"/>
  <c r="J278" i="5"/>
  <c r="J279" i="8" l="1"/>
  <c r="K278" i="5"/>
  <c r="K279" i="8" s="1"/>
  <c r="L278" i="5" l="1"/>
  <c r="L279" i="8" s="1"/>
  <c r="H279" i="5"/>
  <c r="H280" i="8" l="1"/>
  <c r="I279" i="5"/>
  <c r="I280" i="8" l="1"/>
  <c r="J279" i="5"/>
  <c r="L279" i="5" l="1"/>
  <c r="L280" i="8" s="1"/>
  <c r="J280" i="8"/>
  <c r="K279" i="5"/>
  <c r="K280" i="8" s="1"/>
  <c r="H280" i="5"/>
  <c r="H281" i="8" l="1"/>
  <c r="I280" i="5"/>
  <c r="I281" i="8" l="1"/>
  <c r="J280" i="5"/>
  <c r="J281" i="8" l="1"/>
  <c r="K280" i="5"/>
  <c r="K281" i="8" l="1"/>
  <c r="L280" i="5"/>
  <c r="L281" i="8" s="1"/>
  <c r="H281" i="5"/>
  <c r="H282" i="8" l="1"/>
  <c r="I281" i="5"/>
  <c r="I282" i="8" l="1"/>
  <c r="J281" i="5"/>
  <c r="J282" i="8" l="1"/>
  <c r="K281" i="5"/>
  <c r="K282" i="8" s="1"/>
  <c r="L281" i="5" l="1"/>
  <c r="L282" i="8" s="1"/>
  <c r="H282" i="5"/>
  <c r="H283" i="8" s="1"/>
  <c r="I282" i="5" l="1"/>
  <c r="I283" i="8"/>
  <c r="J282" i="5"/>
  <c r="J283" i="8" l="1"/>
  <c r="K282" i="5"/>
  <c r="H283" i="5" s="1"/>
  <c r="H284" i="8" l="1"/>
  <c r="I283" i="5"/>
  <c r="K283" i="8"/>
  <c r="L282" i="5"/>
  <c r="L283" i="8" s="1"/>
  <c r="I284" i="8" l="1"/>
  <c r="J283" i="5"/>
  <c r="J284" i="8" l="1"/>
  <c r="K283" i="5"/>
  <c r="H284" i="5" s="1"/>
  <c r="H285" i="8" l="1"/>
  <c r="I284" i="5"/>
  <c r="K284" i="8"/>
  <c r="L283" i="5"/>
  <c r="L284" i="8" s="1"/>
  <c r="I285" i="8" l="1"/>
  <c r="J284" i="5"/>
  <c r="J285" i="8" l="1"/>
  <c r="K284" i="5"/>
  <c r="K285" i="8" s="1"/>
  <c r="L284" i="5"/>
  <c r="L285" i="8" s="1"/>
  <c r="H285" i="5" l="1"/>
  <c r="H286" i="8" l="1"/>
  <c r="I285" i="5"/>
  <c r="I286" i="8" l="1"/>
  <c r="J285" i="5"/>
  <c r="J286" i="8" l="1"/>
  <c r="K285" i="5"/>
  <c r="K286" i="8" s="1"/>
  <c r="H286" i="5"/>
  <c r="L285" i="5" l="1"/>
  <c r="L286" i="8" s="1"/>
  <c r="H287" i="8"/>
  <c r="I286" i="5"/>
  <c r="I287" i="8" l="1"/>
  <c r="J286" i="5"/>
  <c r="J287" i="8" l="1"/>
  <c r="K286" i="5"/>
  <c r="K287" i="8" l="1"/>
  <c r="L286" i="5"/>
  <c r="L287" i="8" s="1"/>
  <c r="H287" i="5"/>
  <c r="H288" i="8" l="1"/>
  <c r="I287" i="5"/>
  <c r="I288" i="8" l="1"/>
  <c r="J287" i="5"/>
  <c r="J288" i="8" l="1"/>
  <c r="K287" i="5"/>
  <c r="K288" i="8" l="1"/>
  <c r="L287" i="5"/>
  <c r="L288" i="8" s="1"/>
  <c r="H288" i="5"/>
  <c r="H289" i="8" l="1"/>
  <c r="I288" i="5"/>
  <c r="I289" i="8" l="1"/>
  <c r="J288" i="5"/>
  <c r="J289" i="8" l="1"/>
  <c r="K288" i="5"/>
  <c r="K289" i="8" s="1"/>
  <c r="L288" i="5" l="1"/>
  <c r="L289" i="8" s="1"/>
  <c r="H289" i="5"/>
  <c r="H290" i="8" l="1"/>
  <c r="I289" i="5"/>
  <c r="I290" i="8" l="1"/>
  <c r="J289" i="5"/>
  <c r="J290" i="8" l="1"/>
  <c r="K289" i="5"/>
  <c r="H290" i="5" s="1"/>
  <c r="K290" i="8" l="1"/>
  <c r="L289" i="5"/>
  <c r="L290" i="8" s="1"/>
  <c r="H291" i="8"/>
  <c r="I290" i="5"/>
  <c r="I291" i="8" l="1"/>
  <c r="J290" i="5"/>
  <c r="J291" i="8" l="1"/>
  <c r="K290" i="5"/>
  <c r="H291" i="5" s="1"/>
  <c r="H292" i="8" l="1"/>
  <c r="I291" i="5"/>
  <c r="K291" i="8"/>
  <c r="L290" i="5"/>
  <c r="L291" i="8" s="1"/>
  <c r="I292" i="8" l="1"/>
  <c r="J291" i="5"/>
  <c r="J292" i="8" l="1"/>
  <c r="K291" i="5"/>
  <c r="K292" i="8" l="1"/>
  <c r="L291" i="5"/>
  <c r="L292" i="8" s="1"/>
  <c r="H292" i="5"/>
  <c r="I292" i="5" l="1"/>
  <c r="H293" i="8"/>
  <c r="I293" i="8" l="1"/>
  <c r="J292" i="5"/>
  <c r="J293" i="8" l="1"/>
  <c r="K292" i="5"/>
  <c r="K293" i="8" s="1"/>
  <c r="L292" i="5" l="1"/>
  <c r="L293" i="8" s="1"/>
  <c r="H293" i="5"/>
  <c r="I293" i="5"/>
  <c r="H294" i="8"/>
  <c r="I294" i="8" l="1"/>
  <c r="J293" i="5"/>
  <c r="J294" i="8" l="1"/>
  <c r="K293" i="5"/>
  <c r="K294" i="8" s="1"/>
  <c r="H294" i="5" l="1"/>
  <c r="L293" i="5"/>
  <c r="L294" i="8" s="1"/>
  <c r="H295" i="8" l="1"/>
  <c r="I294" i="5"/>
  <c r="I295" i="8" l="1"/>
  <c r="J294" i="5"/>
  <c r="J295" i="8" l="1"/>
  <c r="K294" i="5"/>
  <c r="K295" i="8" s="1"/>
  <c r="L294" i="5"/>
  <c r="L295" i="8" s="1"/>
  <c r="H295" i="5" l="1"/>
  <c r="H296" i="8" l="1"/>
  <c r="I295" i="5"/>
  <c r="I296" i="8" l="1"/>
  <c r="J295" i="5"/>
  <c r="J296" i="8" l="1"/>
  <c r="K295" i="5"/>
  <c r="K296" i="8" s="1"/>
  <c r="H296" i="5"/>
  <c r="L295" i="5"/>
  <c r="L296" i="8" s="1"/>
  <c r="H297" i="8" l="1"/>
  <c r="I296" i="5"/>
  <c r="I297" i="8" l="1"/>
  <c r="J296" i="5"/>
  <c r="J297" i="8" l="1"/>
  <c r="K296" i="5"/>
  <c r="K297" i="8" s="1"/>
  <c r="L296" i="5" l="1"/>
  <c r="L297" i="8" s="1"/>
  <c r="H297" i="5"/>
  <c r="I297" i="5" l="1"/>
  <c r="H298" i="8"/>
  <c r="I298" i="8" l="1"/>
  <c r="J297" i="5"/>
  <c r="J298" i="8" l="1"/>
  <c r="K297" i="5"/>
  <c r="K298" i="8" s="1"/>
  <c r="L297" i="5" l="1"/>
  <c r="L298" i="8" s="1"/>
  <c r="H298" i="5"/>
  <c r="H299" i="8" l="1"/>
  <c r="I298" i="5"/>
  <c r="I299" i="8" l="1"/>
  <c r="J298" i="5"/>
  <c r="J299" i="8" l="1"/>
  <c r="K298" i="5"/>
  <c r="K299" i="8" l="1"/>
  <c r="L298" i="5"/>
  <c r="L299" i="8" s="1"/>
  <c r="H299" i="5"/>
  <c r="H300" i="8" l="1"/>
  <c r="I299" i="5"/>
  <c r="I300" i="8" l="1"/>
  <c r="J299" i="5"/>
  <c r="J300" i="8" l="1"/>
  <c r="K299" i="5"/>
  <c r="K300" i="8" s="1"/>
  <c r="L299" i="5"/>
  <c r="L300" i="8" s="1"/>
  <c r="H300" i="5" l="1"/>
  <c r="H301" i="8" l="1"/>
  <c r="I300" i="5"/>
  <c r="I301" i="8" l="1"/>
  <c r="J300" i="5"/>
  <c r="J301" i="8" l="1"/>
  <c r="K300" i="5"/>
  <c r="K301" i="8" s="1"/>
  <c r="L300" i="5"/>
  <c r="L301" i="8" s="1"/>
  <c r="H301" i="5" l="1"/>
  <c r="I301" i="5" l="1"/>
  <c r="H302" i="8"/>
  <c r="I302" i="8" l="1"/>
  <c r="J301" i="5"/>
  <c r="J302" i="8" l="1"/>
  <c r="K301" i="5"/>
  <c r="K302" i="8" s="1"/>
  <c r="L301" i="5" l="1"/>
  <c r="L302" i="8" s="1"/>
  <c r="H302" i="5"/>
  <c r="H303" i="8" l="1"/>
  <c r="I302" i="5"/>
  <c r="I303" i="8" l="1"/>
  <c r="J302" i="5"/>
  <c r="J303" i="8" l="1"/>
  <c r="K302" i="5"/>
  <c r="K303" i="8" s="1"/>
  <c r="L302" i="5"/>
  <c r="L303" i="8" s="1"/>
  <c r="H303" i="5" l="1"/>
  <c r="I303" i="5" l="1"/>
  <c r="H304" i="8"/>
  <c r="I304" i="8" l="1"/>
  <c r="J303" i="5"/>
  <c r="J304" i="8" l="1"/>
  <c r="H304" i="5"/>
  <c r="K303" i="5"/>
  <c r="K304" i="8" s="1"/>
  <c r="L303" i="5"/>
  <c r="L304" i="8" s="1"/>
  <c r="H305" i="8" l="1"/>
  <c r="I304" i="5"/>
  <c r="I305" i="8" l="1"/>
  <c r="J304" i="5"/>
  <c r="J305" i="8" l="1"/>
  <c r="K304" i="5"/>
  <c r="K305" i="8" s="1"/>
  <c r="L304" i="5" l="1"/>
  <c r="L305" i="8" s="1"/>
  <c r="H305" i="5"/>
  <c r="H306" i="8" l="1"/>
  <c r="I305" i="5"/>
  <c r="I306" i="8" l="1"/>
  <c r="J305" i="5"/>
  <c r="J306" i="8" l="1"/>
  <c r="K305" i="5"/>
  <c r="K306" i="8" s="1"/>
  <c r="L305" i="5" l="1"/>
  <c r="L306" i="8" s="1"/>
  <c r="H306" i="5"/>
  <c r="H307" i="8" l="1"/>
  <c r="I306" i="5"/>
  <c r="I307" i="8" l="1"/>
  <c r="J306" i="5"/>
  <c r="J307" i="8" l="1"/>
  <c r="K306" i="5"/>
  <c r="K307" i="8" s="1"/>
  <c r="L306" i="5" l="1"/>
  <c r="L307" i="8" s="1"/>
  <c r="H307" i="5"/>
  <c r="H308" i="8" l="1"/>
  <c r="I307" i="5"/>
  <c r="I308" i="8" l="1"/>
  <c r="J307" i="5"/>
  <c r="J308" i="8" l="1"/>
  <c r="K307" i="5"/>
  <c r="K308" i="8" s="1"/>
  <c r="H308" i="5"/>
  <c r="L307" i="5"/>
  <c r="L308" i="8" s="1"/>
  <c r="H309" i="8" l="1"/>
  <c r="I308" i="5"/>
  <c r="I309" i="8" l="1"/>
  <c r="J308" i="5"/>
  <c r="J309" i="8" l="1"/>
  <c r="K308" i="5"/>
  <c r="K309" i="8" s="1"/>
  <c r="L308" i="5" l="1"/>
  <c r="L309" i="8" s="1"/>
  <c r="H309" i="5"/>
  <c r="I309" i="5" l="1"/>
  <c r="H310" i="8"/>
  <c r="I310" i="8" l="1"/>
  <c r="J309" i="5"/>
  <c r="J310" i="8" l="1"/>
  <c r="K309" i="5"/>
  <c r="K310" i="8" s="1"/>
  <c r="H310" i="5" l="1"/>
  <c r="H311" i="8" s="1"/>
  <c r="L309" i="5"/>
  <c r="L310" i="8" s="1"/>
  <c r="I310" i="5"/>
  <c r="I311" i="8" l="1"/>
  <c r="J310" i="5"/>
  <c r="J311" i="8" l="1"/>
  <c r="K310" i="5"/>
  <c r="K311" i="8" s="1"/>
  <c r="L310" i="5"/>
  <c r="L311" i="8" s="1"/>
  <c r="H311" i="5" l="1"/>
  <c r="H312" i="8"/>
  <c r="I311" i="5"/>
  <c r="I312" i="8" l="1"/>
  <c r="J311" i="5"/>
  <c r="J312" i="8" l="1"/>
  <c r="K311" i="5"/>
  <c r="H312" i="5" s="1"/>
  <c r="H313" i="8" l="1"/>
  <c r="I312" i="5"/>
  <c r="K312" i="8"/>
  <c r="L311" i="5"/>
  <c r="L312" i="8" s="1"/>
  <c r="I313" i="8" l="1"/>
  <c r="J312" i="5"/>
  <c r="J313" i="8" l="1"/>
  <c r="K312" i="5"/>
  <c r="K313" i="8" s="1"/>
  <c r="L312" i="5"/>
  <c r="L313" i="8" s="1"/>
  <c r="H313" i="5" l="1"/>
  <c r="H314" i="8" l="1"/>
  <c r="I313" i="5"/>
  <c r="I314" i="8" l="1"/>
  <c r="J313" i="5"/>
  <c r="J314" i="8" l="1"/>
  <c r="K313" i="5"/>
  <c r="K314" i="8" s="1"/>
  <c r="L313" i="5"/>
  <c r="L314" i="8" s="1"/>
  <c r="H314" i="5" l="1"/>
  <c r="H315" i="8" l="1"/>
  <c r="I314" i="5"/>
  <c r="I315" i="8" l="1"/>
  <c r="J314" i="5"/>
  <c r="J315" i="8" l="1"/>
  <c r="K314" i="5"/>
  <c r="K315" i="8" s="1"/>
  <c r="H315" i="5" l="1"/>
  <c r="L314" i="5"/>
  <c r="L315" i="8" s="1"/>
  <c r="I315" i="5" l="1"/>
  <c r="H316" i="8"/>
  <c r="I316" i="8" l="1"/>
  <c r="J315" i="5"/>
  <c r="J316" i="8" l="1"/>
  <c r="K315" i="5"/>
  <c r="K316" i="8" s="1"/>
  <c r="L315" i="5" l="1"/>
  <c r="L316" i="8" s="1"/>
  <c r="H316" i="5"/>
  <c r="H317" i="8" l="1"/>
  <c r="I316" i="5"/>
  <c r="I317" i="8" l="1"/>
  <c r="J316" i="5"/>
  <c r="J317" i="8" l="1"/>
  <c r="K316" i="5"/>
  <c r="K317" i="8" s="1"/>
  <c r="H317" i="5" l="1"/>
  <c r="L316" i="5"/>
  <c r="L317" i="8" s="1"/>
  <c r="H318" i="8" l="1"/>
  <c r="I317" i="5"/>
  <c r="I318" i="8" l="1"/>
  <c r="J317" i="5"/>
  <c r="J318" i="8" l="1"/>
  <c r="K317" i="5"/>
  <c r="K318" i="8" s="1"/>
  <c r="H318" i="5" l="1"/>
  <c r="L317" i="5"/>
  <c r="L318" i="8" s="1"/>
  <c r="H319" i="8" l="1"/>
  <c r="I318" i="5"/>
  <c r="I319" i="8" l="1"/>
  <c r="J318" i="5"/>
  <c r="J319" i="8" l="1"/>
  <c r="K318" i="5"/>
  <c r="K319" i="8" s="1"/>
  <c r="L318" i="5" l="1"/>
  <c r="L319" i="8" s="1"/>
  <c r="H319" i="5"/>
  <c r="H320" i="8" s="1"/>
  <c r="I319" i="5" l="1"/>
  <c r="I320" i="8"/>
  <c r="J319" i="5"/>
  <c r="J320" i="8" l="1"/>
  <c r="K319" i="5"/>
  <c r="K320" i="8" l="1"/>
  <c r="L319" i="5"/>
  <c r="L320" i="8" s="1"/>
  <c r="H320" i="5"/>
  <c r="H321" i="8" l="1"/>
  <c r="I320" i="5"/>
  <c r="I321" i="8" l="1"/>
  <c r="J320" i="5"/>
  <c r="J321" i="8" l="1"/>
  <c r="K320" i="5"/>
  <c r="K321" i="8" s="1"/>
  <c r="L320" i="5" l="1"/>
  <c r="L321" i="8" s="1"/>
  <c r="H321" i="5"/>
  <c r="I321" i="5" s="1"/>
  <c r="H322" i="8" l="1"/>
  <c r="I322" i="8"/>
  <c r="J321" i="5"/>
  <c r="J322" i="8" l="1"/>
  <c r="K321" i="5"/>
  <c r="K322" i="8" s="1"/>
  <c r="L321" i="5"/>
  <c r="L322" i="8" s="1"/>
  <c r="H322" i="5" l="1"/>
  <c r="H323" i="8" s="1"/>
  <c r="I322" i="5"/>
  <c r="I323" i="8" l="1"/>
  <c r="J322" i="5"/>
  <c r="J323" i="8" l="1"/>
  <c r="K322" i="5"/>
  <c r="H323" i="5" s="1"/>
  <c r="H324" i="8" l="1"/>
  <c r="I323" i="5"/>
  <c r="K323" i="8"/>
  <c r="L322" i="5"/>
  <c r="L323" i="8" s="1"/>
  <c r="I324" i="8" l="1"/>
  <c r="J323" i="5"/>
  <c r="J324" i="8" l="1"/>
  <c r="K323" i="5"/>
  <c r="H324" i="5" s="1"/>
  <c r="H325" i="8" l="1"/>
  <c r="I324" i="5"/>
  <c r="K324" i="8"/>
  <c r="L323" i="5"/>
  <c r="L324" i="8" s="1"/>
  <c r="I325" i="8" l="1"/>
  <c r="J324" i="5"/>
  <c r="J325" i="8" l="1"/>
  <c r="K324" i="5"/>
  <c r="K325" i="8" s="1"/>
  <c r="L324" i="5" l="1"/>
  <c r="L325" i="8" s="1"/>
  <c r="H325" i="5"/>
  <c r="H326" i="8" l="1"/>
  <c r="I325" i="5"/>
  <c r="I326" i="8" l="1"/>
  <c r="J325" i="5"/>
  <c r="J326" i="8" l="1"/>
  <c r="K325" i="5"/>
  <c r="K326" i="8" s="1"/>
  <c r="L325" i="5"/>
  <c r="L326" i="8" s="1"/>
  <c r="H326" i="5" l="1"/>
  <c r="H327" i="8" s="1"/>
  <c r="I326" i="5"/>
  <c r="I327" i="8" l="1"/>
  <c r="J326" i="5"/>
  <c r="J327" i="8" l="1"/>
  <c r="K326" i="5"/>
  <c r="K327" i="8" s="1"/>
  <c r="L326" i="5" l="1"/>
  <c r="L327" i="8" s="1"/>
  <c r="H327" i="5"/>
  <c r="H328" i="8" l="1"/>
  <c r="I327" i="5"/>
  <c r="I328" i="8" l="1"/>
  <c r="J327" i="5"/>
  <c r="J328" i="8" l="1"/>
  <c r="K327" i="5"/>
  <c r="K328" i="8" l="1"/>
  <c r="L327" i="5"/>
  <c r="L328" i="8" s="1"/>
  <c r="H328" i="5"/>
  <c r="H329" i="8" l="1"/>
  <c r="I328" i="5"/>
  <c r="I329" i="8" l="1"/>
  <c r="J328" i="5"/>
  <c r="J329" i="8" l="1"/>
  <c r="K328" i="5"/>
  <c r="K329" i="8" s="1"/>
  <c r="L328" i="5" l="1"/>
  <c r="L329" i="8" s="1"/>
  <c r="H329" i="5"/>
  <c r="H330" i="8" l="1"/>
  <c r="I329" i="5"/>
  <c r="I330" i="8" l="1"/>
  <c r="J329" i="5"/>
  <c r="J330" i="8" l="1"/>
  <c r="K329" i="5"/>
  <c r="K330" i="8" s="1"/>
  <c r="L329" i="5"/>
  <c r="L330" i="8" s="1"/>
  <c r="H330" i="5" l="1"/>
  <c r="H331" i="8" l="1"/>
  <c r="I330" i="5"/>
  <c r="I331" i="8" l="1"/>
  <c r="J330" i="5"/>
  <c r="J331" i="8" l="1"/>
  <c r="K330" i="5"/>
  <c r="K331" i="8" s="1"/>
  <c r="H331" i="5"/>
  <c r="L330" i="5"/>
  <c r="L331" i="8" s="1"/>
  <c r="H332" i="8" l="1"/>
  <c r="I331" i="5"/>
  <c r="I332" i="8" l="1"/>
  <c r="J331" i="5"/>
  <c r="J332" i="8" l="1"/>
  <c r="K331" i="5"/>
  <c r="K332" i="8" s="1"/>
  <c r="H332" i="5" l="1"/>
  <c r="L331" i="5"/>
  <c r="L332" i="8" s="1"/>
  <c r="H333" i="8" l="1"/>
  <c r="I332" i="5"/>
  <c r="I333" i="8" l="1"/>
  <c r="J332" i="5"/>
  <c r="J333" i="8" l="1"/>
  <c r="K332" i="5"/>
  <c r="K333" i="8" s="1"/>
  <c r="H333" i="5" l="1"/>
  <c r="L332" i="5"/>
  <c r="L333" i="8" s="1"/>
  <c r="H334" i="8" l="1"/>
  <c r="I333" i="5"/>
  <c r="I334" i="8" l="1"/>
  <c r="J333" i="5"/>
  <c r="J334" i="8" l="1"/>
  <c r="K333" i="5"/>
  <c r="K334" i="8" s="1"/>
  <c r="L333" i="5" l="1"/>
  <c r="L334" i="8" s="1"/>
  <c r="H334" i="5"/>
  <c r="H335" i="8" l="1"/>
  <c r="I334" i="5"/>
  <c r="I335" i="8" l="1"/>
  <c r="J334" i="5"/>
  <c r="J335" i="8" l="1"/>
  <c r="K334" i="5"/>
  <c r="K335" i="8" s="1"/>
  <c r="H335" i="5"/>
  <c r="L334" i="5"/>
  <c r="L335" i="8" s="1"/>
  <c r="H336" i="8" l="1"/>
  <c r="I335" i="5"/>
  <c r="I336" i="8" l="1"/>
  <c r="J335" i="5"/>
  <c r="J336" i="8" l="1"/>
  <c r="K335" i="5"/>
  <c r="K336" i="8" s="1"/>
  <c r="L335" i="5"/>
  <c r="L336" i="8" s="1"/>
  <c r="H336" i="5" l="1"/>
  <c r="H337" i="8" l="1"/>
  <c r="I336" i="5"/>
  <c r="I337" i="8" l="1"/>
  <c r="J336" i="5"/>
  <c r="J337" i="8" l="1"/>
  <c r="K336" i="5"/>
  <c r="K337" i="8" s="1"/>
  <c r="L336" i="5" l="1"/>
  <c r="L337" i="8" s="1"/>
  <c r="H337" i="5"/>
  <c r="H338" i="8" l="1"/>
  <c r="I337" i="5"/>
  <c r="I338" i="8" l="1"/>
  <c r="J337" i="5"/>
  <c r="J338" i="8" l="1"/>
  <c r="K337" i="5"/>
  <c r="K338" i="8" s="1"/>
  <c r="L337" i="5"/>
  <c r="L338" i="8" s="1"/>
  <c r="H338" i="5" l="1"/>
  <c r="I338" i="5" l="1"/>
  <c r="H339" i="8"/>
  <c r="I339" i="8" l="1"/>
  <c r="J338" i="5"/>
  <c r="J339" i="8" l="1"/>
  <c r="K338" i="5"/>
  <c r="K339" i="8" s="1"/>
  <c r="H339" i="5" l="1"/>
  <c r="L338" i="5"/>
  <c r="L339" i="8" s="1"/>
  <c r="H340" i="8" l="1"/>
  <c r="I339" i="5"/>
  <c r="I340" i="8" l="1"/>
  <c r="J339" i="5"/>
  <c r="J340" i="8" l="1"/>
  <c r="K339" i="5"/>
  <c r="K340" i="8" s="1"/>
  <c r="L339" i="5"/>
  <c r="L340" i="8" s="1"/>
  <c r="H340" i="5" l="1"/>
  <c r="H341" i="8" l="1"/>
  <c r="I340" i="5"/>
  <c r="I341" i="8" l="1"/>
  <c r="J340" i="5"/>
  <c r="J341" i="8" l="1"/>
  <c r="K340" i="5"/>
  <c r="K341" i="8" s="1"/>
  <c r="H341" i="5" l="1"/>
  <c r="L340" i="5"/>
  <c r="L341" i="8" s="1"/>
  <c r="H342" i="8" l="1"/>
  <c r="I341" i="5"/>
  <c r="I342" i="8" l="1"/>
  <c r="J341" i="5"/>
  <c r="J342" i="8" l="1"/>
  <c r="K341" i="5"/>
  <c r="H342" i="5"/>
  <c r="H343" i="8" l="1"/>
  <c r="I342" i="5"/>
  <c r="K342" i="8"/>
  <c r="L341" i="5"/>
  <c r="L342" i="8" s="1"/>
  <c r="I343" i="8" l="1"/>
  <c r="J342" i="5"/>
  <c r="J343" i="8" l="1"/>
  <c r="K342" i="5"/>
  <c r="K343" i="8" s="1"/>
  <c r="L342" i="5" l="1"/>
  <c r="L343" i="8" s="1"/>
  <c r="H343" i="5"/>
  <c r="I343" i="5" l="1"/>
  <c r="H344" i="8"/>
  <c r="J343" i="5" l="1"/>
  <c r="I344" i="8"/>
  <c r="J344" i="8" l="1"/>
  <c r="K343" i="5"/>
  <c r="K344" i="8" s="1"/>
  <c r="H344" i="5" l="1"/>
  <c r="L343" i="5"/>
  <c r="L344" i="8" s="1"/>
  <c r="H345" i="8" l="1"/>
  <c r="I344" i="5"/>
  <c r="I345" i="8" l="1"/>
  <c r="J344" i="5"/>
  <c r="J345" i="8" l="1"/>
  <c r="K344" i="5"/>
  <c r="K345" i="8" s="1"/>
  <c r="H345" i="5" l="1"/>
  <c r="L344" i="5"/>
  <c r="L345" i="8" s="1"/>
  <c r="H346" i="8" l="1"/>
  <c r="I345" i="5"/>
  <c r="I346" i="8" l="1"/>
  <c r="J345" i="5"/>
  <c r="J346" i="8" l="1"/>
  <c r="K345" i="5"/>
  <c r="K346" i="8" s="1"/>
  <c r="L345" i="5" l="1"/>
  <c r="L346" i="8" s="1"/>
  <c r="H346" i="5"/>
  <c r="H347" i="8" l="1"/>
  <c r="I346" i="5"/>
  <c r="I347" i="8" l="1"/>
  <c r="J346" i="5"/>
  <c r="J347" i="8" l="1"/>
  <c r="K346" i="5"/>
  <c r="H347" i="5" s="1"/>
  <c r="H348" i="8" l="1"/>
  <c r="I347" i="5"/>
  <c r="K347" i="8"/>
  <c r="L346" i="5"/>
  <c r="L347" i="8" s="1"/>
  <c r="I348" i="8" l="1"/>
  <c r="J347" i="5"/>
  <c r="J348" i="8" l="1"/>
  <c r="K347" i="5"/>
  <c r="K348" i="8" s="1"/>
  <c r="L347" i="5" l="1"/>
  <c r="L348" i="8" s="1"/>
  <c r="H348" i="5"/>
  <c r="H349" i="8" l="1"/>
  <c r="I348" i="5"/>
  <c r="I349" i="8" l="1"/>
  <c r="J348" i="5"/>
  <c r="J349" i="8" l="1"/>
  <c r="K348" i="5"/>
  <c r="K349" i="8" s="1"/>
  <c r="L348" i="5"/>
  <c r="L349" i="8" s="1"/>
  <c r="H349" i="5" l="1"/>
  <c r="H350" i="8" l="1"/>
  <c r="I349" i="5"/>
  <c r="I350" i="8" l="1"/>
  <c r="J349" i="5"/>
  <c r="J350" i="8" l="1"/>
  <c r="K349" i="5"/>
  <c r="K350" i="8" s="1"/>
  <c r="L349" i="5" l="1"/>
  <c r="L350" i="8" s="1"/>
  <c r="H350" i="5"/>
  <c r="I350" i="5" l="1"/>
  <c r="H351" i="8"/>
  <c r="I351" i="8" l="1"/>
  <c r="J350" i="5"/>
  <c r="J351" i="8" l="1"/>
  <c r="K350" i="5"/>
  <c r="K351" i="8" s="1"/>
  <c r="L350" i="5"/>
  <c r="L351" i="8" s="1"/>
  <c r="H351" i="5" l="1"/>
  <c r="H352" i="8" l="1"/>
  <c r="I351" i="5"/>
  <c r="I352" i="8" l="1"/>
  <c r="J351" i="5"/>
  <c r="J352" i="8" l="1"/>
  <c r="K351" i="5"/>
  <c r="K352" i="8" s="1"/>
  <c r="H352" i="5" l="1"/>
  <c r="L351" i="5"/>
  <c r="L352" i="8" s="1"/>
  <c r="H353" i="8" l="1"/>
  <c r="I352" i="5"/>
  <c r="I353" i="8" l="1"/>
  <c r="J352" i="5"/>
  <c r="J353" i="8" l="1"/>
  <c r="K352" i="5"/>
  <c r="K353" i="8" s="1"/>
  <c r="L352" i="5"/>
  <c r="L353" i="8" s="1"/>
  <c r="H353" i="5" l="1"/>
  <c r="H354" i="8" l="1"/>
  <c r="I353" i="5"/>
  <c r="I354" i="8" l="1"/>
  <c r="J353" i="5"/>
  <c r="J354" i="8" l="1"/>
  <c r="K353" i="5"/>
  <c r="K354" i="8" s="1"/>
  <c r="L353" i="5" l="1"/>
  <c r="L354" i="8" s="1"/>
  <c r="H354" i="5"/>
  <c r="H355" i="8" l="1"/>
  <c r="I354" i="5"/>
  <c r="I355" i="8" l="1"/>
  <c r="J354" i="5"/>
  <c r="J355" i="8" l="1"/>
  <c r="K354" i="5"/>
  <c r="K355" i="8" s="1"/>
  <c r="L354" i="5"/>
  <c r="L355" i="8" s="1"/>
  <c r="H355" i="5" l="1"/>
  <c r="H356" i="8" l="1"/>
  <c r="I355" i="5"/>
  <c r="I356" i="8" l="1"/>
  <c r="J355" i="5"/>
  <c r="J356" i="8" l="1"/>
  <c r="K355" i="5"/>
  <c r="K356" i="8" s="1"/>
  <c r="L355" i="5"/>
  <c r="L356" i="8" s="1"/>
  <c r="H356" i="5" l="1"/>
  <c r="H357" i="8" l="1"/>
  <c r="I356" i="5"/>
  <c r="J356" i="5" l="1"/>
  <c r="I357" i="8"/>
  <c r="J357" i="8" l="1"/>
  <c r="K356" i="5"/>
  <c r="K357" i="8" l="1"/>
  <c r="L356" i="5"/>
  <c r="L357" i="8" s="1"/>
  <c r="H357" i="5"/>
  <c r="H358" i="8" l="1"/>
  <c r="I357" i="5"/>
  <c r="I358" i="8" l="1"/>
  <c r="J357" i="5"/>
  <c r="J358" i="8" l="1"/>
  <c r="K357" i="5"/>
  <c r="K358" i="8" s="1"/>
  <c r="L357" i="5"/>
  <c r="L358" i="8" s="1"/>
  <c r="H358" i="5" l="1"/>
  <c r="H359" i="8" l="1"/>
  <c r="I358" i="5"/>
  <c r="I359" i="8" l="1"/>
  <c r="J358" i="5"/>
  <c r="J359" i="8" l="1"/>
  <c r="K358" i="5"/>
  <c r="K359" i="8" s="1"/>
  <c r="L358" i="5" l="1"/>
  <c r="L359" i="8" s="1"/>
  <c r="H359" i="5"/>
  <c r="H360" i="8" l="1"/>
  <c r="I359" i="5"/>
  <c r="I360" i="8" l="1"/>
  <c r="J359" i="5"/>
  <c r="J360" i="8" l="1"/>
  <c r="K359" i="5"/>
  <c r="K360" i="8" s="1"/>
  <c r="H360" i="5" l="1"/>
  <c r="L359" i="5"/>
  <c r="L360" i="8" s="1"/>
  <c r="I360" i="5" l="1"/>
  <c r="H361" i="8"/>
  <c r="I361" i="8" l="1"/>
  <c r="J360" i="5"/>
  <c r="J361" i="8" l="1"/>
  <c r="K360" i="5"/>
  <c r="K361" i="8" l="1"/>
  <c r="L360" i="5"/>
  <c r="L361" i="8" s="1"/>
  <c r="H361" i="5"/>
  <c r="H362" i="8" l="1"/>
  <c r="I361" i="5"/>
  <c r="I362" i="8" l="1"/>
  <c r="J361" i="5"/>
  <c r="J362" i="8" l="1"/>
  <c r="K361" i="5"/>
  <c r="K362" i="8" s="1"/>
  <c r="H362" i="5" l="1"/>
  <c r="L361" i="5"/>
  <c r="L362" i="8" s="1"/>
  <c r="H363" i="8" l="1"/>
  <c r="I362" i="5"/>
  <c r="I363" i="8" l="1"/>
  <c r="J362" i="5"/>
  <c r="J363" i="8" l="1"/>
  <c r="K362" i="5"/>
  <c r="K363" i="8" s="1"/>
  <c r="L362" i="5"/>
  <c r="L363" i="8" s="1"/>
  <c r="H363" i="5" l="1"/>
  <c r="I363" i="5" l="1"/>
  <c r="H364" i="8"/>
  <c r="I364" i="8" l="1"/>
  <c r="J363" i="5"/>
  <c r="J364" i="8" l="1"/>
  <c r="K363" i="5"/>
  <c r="K364" i="8" s="1"/>
  <c r="L363" i="5" l="1"/>
  <c r="L364" i="8" s="1"/>
  <c r="H364" i="5"/>
  <c r="H365" i="8" l="1"/>
  <c r="I364" i="5"/>
  <c r="I365" i="8" l="1"/>
  <c r="J364" i="5"/>
  <c r="J365" i="8" l="1"/>
  <c r="K364" i="5"/>
  <c r="K365" i="8" s="1"/>
  <c r="H365" i="5"/>
  <c r="H366" i="8" l="1"/>
  <c r="I365" i="5"/>
  <c r="L364" i="5"/>
  <c r="L365" i="8" s="1"/>
  <c r="I366" i="8" l="1"/>
  <c r="J365" i="5"/>
  <c r="J366" i="8" l="1"/>
  <c r="K365" i="5"/>
  <c r="K366" i="8" s="1"/>
  <c r="L365" i="5" l="1"/>
  <c r="L366" i="8" s="1"/>
  <c r="H366" i="5"/>
  <c r="I366" i="5" l="1"/>
  <c r="H367" i="8"/>
  <c r="I367" i="8" l="1"/>
  <c r="J366" i="5"/>
  <c r="J367" i="8" l="1"/>
  <c r="K366" i="5"/>
  <c r="K367" i="8" s="1"/>
  <c r="H367" i="5"/>
  <c r="L366" i="5"/>
  <c r="L367" i="8" s="1"/>
  <c r="H368" i="8" l="1"/>
  <c r="I367" i="5"/>
  <c r="I368" i="8" l="1"/>
  <c r="J367" i="5"/>
  <c r="J368" i="8" l="1"/>
  <c r="K367" i="5"/>
  <c r="K368" i="8" s="1"/>
  <c r="L367" i="5"/>
  <c r="L368" i="8" s="1"/>
  <c r="H368" i="5" l="1"/>
  <c r="H369" i="8" l="1"/>
  <c r="I368" i="5"/>
  <c r="I369" i="8" l="1"/>
  <c r="J368" i="5"/>
  <c r="J369" i="8" l="1"/>
  <c r="K368" i="5"/>
  <c r="K369" i="8" s="1"/>
  <c r="L368" i="5"/>
  <c r="L369" i="8" s="1"/>
  <c r="H369" i="5" l="1"/>
  <c r="H370" i="8" l="1"/>
  <c r="I369" i="5"/>
  <c r="I370" i="8" l="1"/>
  <c r="J369" i="5"/>
  <c r="J370" i="8" l="1"/>
  <c r="K369" i="5"/>
  <c r="K370" i="8" s="1"/>
  <c r="H370" i="5"/>
  <c r="L369" i="5" l="1"/>
  <c r="L370" i="8" s="1"/>
  <c r="H371" i="8"/>
  <c r="I370" i="5"/>
  <c r="I371" i="8" l="1"/>
  <c r="J370" i="5"/>
  <c r="J371" i="8" l="1"/>
  <c r="K370" i="5"/>
  <c r="K371" i="8" s="1"/>
  <c r="L370" i="5" l="1"/>
  <c r="L371" i="8" s="1"/>
  <c r="H371" i="5"/>
  <c r="H372" i="8"/>
  <c r="I371" i="5"/>
  <c r="I372" i="8" l="1"/>
  <c r="J371" i="5"/>
  <c r="J372" i="8" l="1"/>
  <c r="K371" i="5"/>
  <c r="K372" i="8" s="1"/>
  <c r="L371" i="5"/>
  <c r="L372" i="8" s="1"/>
  <c r="H372" i="5" l="1"/>
  <c r="I372" i="5" l="1"/>
  <c r="H373" i="8"/>
  <c r="I373" i="8" l="1"/>
  <c r="J372" i="5"/>
  <c r="J373" i="8" l="1"/>
  <c r="K372" i="5"/>
  <c r="K373" i="8" s="1"/>
  <c r="H373" i="5" l="1"/>
  <c r="L372" i="5"/>
  <c r="L373" i="8" s="1"/>
  <c r="H374" i="8" l="1"/>
  <c r="I373" i="5"/>
  <c r="I374" i="8" l="1"/>
  <c r="J373" i="5"/>
  <c r="J374" i="8" l="1"/>
  <c r="K373" i="5"/>
  <c r="K374" i="8" s="1"/>
  <c r="L373" i="5" l="1"/>
  <c r="L374" i="8" s="1"/>
  <c r="H374" i="5"/>
  <c r="H375" i="8" l="1"/>
  <c r="I374" i="5"/>
  <c r="I375" i="8" l="1"/>
  <c r="J374" i="5"/>
  <c r="J375" i="8" l="1"/>
  <c r="K374" i="5"/>
  <c r="K375" i="8" s="1"/>
  <c r="H375" i="5" l="1"/>
  <c r="L374" i="5"/>
  <c r="L375" i="8" s="1"/>
  <c r="H376" i="8" l="1"/>
  <c r="I375" i="5"/>
  <c r="I376" i="8" l="1"/>
  <c r="J375" i="5"/>
  <c r="J376" i="8" l="1"/>
  <c r="K375" i="5"/>
  <c r="K376" i="8" s="1"/>
  <c r="L375" i="5"/>
  <c r="L376" i="8" s="1"/>
  <c r="H376" i="5" l="1"/>
  <c r="H377" i="8" l="1"/>
  <c r="I376" i="5"/>
  <c r="I377" i="8" l="1"/>
  <c r="J376" i="5"/>
  <c r="J377" i="8" l="1"/>
  <c r="K376" i="5"/>
  <c r="K377" i="8" s="1"/>
  <c r="H377" i="5" l="1"/>
  <c r="L376" i="5"/>
  <c r="L377" i="8" s="1"/>
  <c r="H378" i="8" l="1"/>
  <c r="I377" i="5"/>
  <c r="I378" i="8" l="1"/>
  <c r="J377" i="5"/>
  <c r="J378" i="8" l="1"/>
  <c r="K377" i="5"/>
  <c r="K378" i="8" s="1"/>
  <c r="L377" i="5"/>
  <c r="L378" i="8" s="1"/>
  <c r="H378" i="5" l="1"/>
  <c r="H379" i="8" l="1"/>
  <c r="I378" i="5"/>
  <c r="I379" i="8" l="1"/>
  <c r="J378" i="5"/>
  <c r="J379" i="8" l="1"/>
  <c r="K378" i="5"/>
  <c r="K379" i="8" s="1"/>
  <c r="L378" i="5"/>
  <c r="L379" i="8" s="1"/>
  <c r="H379" i="5" l="1"/>
  <c r="H380" i="8" l="1"/>
  <c r="I379" i="5"/>
  <c r="I380" i="8" l="1"/>
  <c r="J379" i="5"/>
  <c r="J380" i="8" l="1"/>
  <c r="K379" i="5"/>
  <c r="K380" i="8" s="1"/>
  <c r="L379" i="5" l="1"/>
  <c r="L38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Pan</author>
  </authors>
  <commentList>
    <comment ref="E19" authorId="0" shapeId="0" xr:uid="{00000000-0006-0000-0100-000001000000}">
      <text>
        <r>
          <rPr>
            <b/>
            <sz val="9"/>
            <color indexed="81"/>
            <rFont val="Calibri"/>
            <family val="2"/>
          </rPr>
          <t>Note::</t>
        </r>
        <r>
          <rPr>
            <sz val="9"/>
            <color indexed="81"/>
            <rFont val="Calibri"/>
            <family val="2"/>
          </rPr>
          <t xml:space="preserve">
This column is for Part b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Pan</author>
  </authors>
  <commentList>
    <comment ref="N21" authorId="0" shapeId="0" xr:uid="{750F5AFB-D0C7-4C13-A2DB-EE57F8B69F12}">
      <text>
        <r>
          <rPr>
            <b/>
            <sz val="9"/>
            <color indexed="81"/>
            <rFont val="Tahoma"/>
            <charset val="1"/>
          </rPr>
          <t>Formula:</t>
        </r>
        <r>
          <rPr>
            <sz val="9"/>
            <color indexed="81"/>
            <rFont val="Tahoma"/>
            <charset val="1"/>
          </rPr>
          <t xml:space="preserve">
=$E$14*P17</t>
        </r>
      </text>
    </comment>
    <comment ref="P21" authorId="0" shapeId="0" xr:uid="{0AAFE25E-DEFB-4787-961B-303FB2E7EDD3}">
      <text>
        <r>
          <rPr>
            <b/>
            <sz val="9"/>
            <color indexed="81"/>
            <rFont val="Tahoma"/>
            <charset val="1"/>
          </rPr>
          <t>Formula:</t>
        </r>
        <r>
          <rPr>
            <sz val="9"/>
            <color indexed="81"/>
            <rFont val="Tahoma"/>
            <charset val="1"/>
          </rPr>
          <t xml:space="preserve">
=MIN(N21,J21+K21)</t>
        </r>
      </text>
    </comment>
    <comment ref="S21" authorId="0" shapeId="0" xr:uid="{1230A0DB-3D79-4217-B1E0-C750711EF5C0}">
      <text>
        <r>
          <rPr>
            <b/>
            <sz val="9"/>
            <color indexed="81"/>
            <rFont val="Tahoma"/>
            <charset val="1"/>
          </rPr>
          <t>Formula:</t>
        </r>
        <r>
          <rPr>
            <sz val="9"/>
            <color indexed="81"/>
            <rFont val="Tahoma"/>
            <charset val="1"/>
          </rPr>
          <t xml:space="preserve">
=$E$14*U17</t>
        </r>
      </text>
    </comment>
    <comment ref="T21" authorId="0" shapeId="0" xr:uid="{5D7FDF47-4B26-4541-BC70-F2349CD3EBA0}">
      <text>
        <r>
          <rPr>
            <b/>
            <sz val="9"/>
            <color indexed="81"/>
            <rFont val="Tahoma"/>
            <charset val="1"/>
          </rPr>
          <t>Formula:</t>
        </r>
        <r>
          <rPr>
            <sz val="9"/>
            <color indexed="81"/>
            <rFont val="Tahoma"/>
            <charset val="1"/>
          </rPr>
          <t xml:space="preserve">
=$E$15/12*S21</t>
        </r>
      </text>
    </comment>
    <comment ref="U21" authorId="0" shapeId="0" xr:uid="{34A3B346-4725-4943-988B-46B727009218}">
      <text>
        <r>
          <rPr>
            <b/>
            <sz val="9"/>
            <color indexed="81"/>
            <rFont val="Tahoma"/>
            <charset val="1"/>
          </rPr>
          <t>Formula:</t>
        </r>
        <r>
          <rPr>
            <sz val="9"/>
            <color indexed="81"/>
            <rFont val="Tahoma"/>
            <charset val="1"/>
          </rPr>
          <t xml:space="preserve">
=MIN(S21,J21+K21-P21)</t>
        </r>
      </text>
    </comment>
    <comment ref="V21" authorId="0" shapeId="0" xr:uid="{ED5BAC4A-D3FD-47B0-8935-9B275B1ECBDA}">
      <text>
        <r>
          <rPr>
            <b/>
            <sz val="9"/>
            <color indexed="81"/>
            <rFont val="Tahoma"/>
            <charset val="1"/>
          </rPr>
          <t>Formula:</t>
        </r>
        <r>
          <rPr>
            <sz val="9"/>
            <color indexed="81"/>
            <rFont val="Tahoma"/>
            <charset val="1"/>
          </rPr>
          <t xml:space="preserve">
=T21+U21</t>
        </r>
      </text>
    </comment>
    <comment ref="N22" authorId="0" shapeId="0" xr:uid="{7658F39D-5F87-4F61-A71E-04939E9B7FC3}">
      <text>
        <r>
          <rPr>
            <b/>
            <sz val="9"/>
            <color indexed="81"/>
            <rFont val="Tahoma"/>
            <charset val="1"/>
          </rPr>
          <t>Formula:</t>
        </r>
        <r>
          <rPr>
            <sz val="9"/>
            <color indexed="81"/>
            <rFont val="Tahoma"/>
            <charset val="1"/>
          </rPr>
          <t xml:space="preserve">
=MAX(0,N21-P21)</t>
        </r>
      </text>
    </comment>
    <comment ref="S22" authorId="0" shapeId="0" xr:uid="{4298F619-ED9B-41E4-9581-583CB6405773}">
      <text>
        <r>
          <rPr>
            <b/>
            <sz val="9"/>
            <color indexed="81"/>
            <rFont val="Tahoma"/>
            <charset val="1"/>
          </rPr>
          <t>Formula:</t>
        </r>
        <r>
          <rPr>
            <sz val="9"/>
            <color indexed="81"/>
            <rFont val="Tahoma"/>
            <charset val="1"/>
          </rPr>
          <t xml:space="preserve">
=MAX(0,S21-U21)</t>
        </r>
      </text>
    </comment>
  </commentList>
</comments>
</file>

<file path=xl/sharedStrings.xml><?xml version="1.0" encoding="utf-8"?>
<sst xmlns="http://schemas.openxmlformats.org/spreadsheetml/2006/main" count="182" uniqueCount="136">
  <si>
    <t>PSA assumption</t>
  </si>
  <si>
    <t>Interest Payment</t>
  </si>
  <si>
    <t>Month</t>
  </si>
  <si>
    <t>Projected Liability Cash Flows</t>
  </si>
  <si>
    <t>Agency CMO deal with three sequential tranches</t>
  </si>
  <si>
    <t xml:space="preserve">      Tranche 2, allocated with 30% of the deal's notional</t>
  </si>
  <si>
    <t>Total passthrough notional</t>
  </si>
  <si>
    <t>Tranche Coupon Rate</t>
  </si>
  <si>
    <t>Assume that all the underlying mortgages in Table 1 Category A were gathered by a bank Z as collateral to create a CMO deal with three sequential tranches</t>
  </si>
  <si>
    <t xml:space="preserve">      Tranche 1, allocated with 27% of the deal's notional</t>
  </si>
  <si>
    <t xml:space="preserve">      Tranche 3, allocated with 43% of the deal's notional</t>
  </si>
  <si>
    <t xml:space="preserve">      The underlying mortgages are newly issued 30-year loans with 5.00% interest rate and total loan balance of $30 million</t>
  </si>
  <si>
    <t>100% PSA</t>
  </si>
  <si>
    <t>You are provided the following information about the agency RMBS pass-throughs</t>
  </si>
  <si>
    <t xml:space="preserve">      The pre-payment implied in the market price = 210% PSA</t>
  </si>
  <si>
    <t>Interest rate</t>
  </si>
  <si>
    <t>Term (# of months)</t>
  </si>
  <si>
    <t>Scheduled Monthly Passthrough Payment</t>
  </si>
  <si>
    <t>Single Month Mortality</t>
  </si>
  <si>
    <t>Beginning Notional Balance</t>
  </si>
  <si>
    <t>Scheduled Principal Payment</t>
  </si>
  <si>
    <t>Prepaid Principal Amount</t>
  </si>
  <si>
    <r>
      <t>See "</t>
    </r>
    <r>
      <rPr>
        <sz val="11"/>
        <color rgb="FFFF0000"/>
        <rFont val="Calibri"/>
        <family val="2"/>
        <scheme val="minor"/>
      </rPr>
      <t>Projected Liability Cash Flows</t>
    </r>
    <r>
      <rPr>
        <sz val="11"/>
        <color theme="1"/>
        <rFont val="Calibri"/>
        <family val="2"/>
        <scheme val="minor"/>
      </rPr>
      <t>" below for part b.</t>
    </r>
  </si>
  <si>
    <t>(d) ( 2points) Calculate Tranche 2's total cash flows due to the investor in each month</t>
  </si>
  <si>
    <t>(c) (2 points)  Calculate total cash flows due to the Passthrough investor in each month using 210% PSA for the Agency RMBS Passthroughs</t>
  </si>
  <si>
    <t>Pass-through Investor Cash Flow</t>
  </si>
  <si>
    <t>Fill in your final answers in the column labled  "Pass-through Investor Cash Flow" below</t>
  </si>
  <si>
    <t>Pass-though Investor Cash Flow</t>
  </si>
  <si>
    <t>Tranche 1 Notional Allocation</t>
  </si>
  <si>
    <t>(from Agency CMO Table)</t>
  </si>
  <si>
    <t>Tranche 2 Notional Allocation</t>
  </si>
  <si>
    <t>Fill in your final answers in the column labled  "Tranche 2 Investor Cash Flow" below</t>
  </si>
  <si>
    <t>Show your work in the highlighted columns N to V (You may add/subtract columns as you work through, but your final answer should be in the column labeled "Tranch 2 Investor Cash Flow")</t>
  </si>
  <si>
    <t>Show your work in the highlighted and columns G to L (You may add/subtract columns as you work through, but your final answer should be in the column lableled "Pass-through Investor Cash Flow")</t>
  </si>
  <si>
    <t>Tranche 1 Interest Payment</t>
  </si>
  <si>
    <t>Tranche 1 Principal Payment</t>
  </si>
  <si>
    <t>Tranche 2 Beginning Notional Balance</t>
  </si>
  <si>
    <t>Tranche 2 Interest Payment</t>
  </si>
  <si>
    <t>Investor Cash Flow</t>
  </si>
  <si>
    <t>Tranche 1 Beginning Notional Balance</t>
  </si>
  <si>
    <t>Tranche 2 Principal Payment</t>
  </si>
  <si>
    <t>Tranche 2 Investor Cash Flow</t>
  </si>
  <si>
    <t>Candidates can use either stdev.s or stdev.p and get full credit.</t>
  </si>
  <si>
    <t>Calculate the EQ portfolio’s 5-year annualized tracking error. A variety of approaches may be used, but the easiest way is to use the “STDEV.P” excel function; the EQ portfolio 5-year annualized tracking error is 1.96%.</t>
  </si>
  <si>
    <t>Excess Portfolio Return</t>
  </si>
  <si>
    <t>Year</t>
  </si>
  <si>
    <t>Calculate the annual excess portfolio returns (i.e., Portfolio Return – Benchmark Return):</t>
  </si>
  <si>
    <t>Portfolio Return</t>
  </si>
  <si>
    <t>Benchmark Return</t>
  </si>
  <si>
    <t>Calculate the annual returns of the EQ portfolio and its benchmark (i.e., EOY Index Level/BOY Index Level - 1):</t>
  </si>
  <si>
    <t>Candidates may provide responses that correctly identified the formula used to calculate a passive equity portfolio’s tracking error and use it to answer the question.</t>
  </si>
  <si>
    <t>EQ portfolio’s 5-year annualized tracking error:</t>
  </si>
  <si>
    <t>Show your work below.</t>
  </si>
  <si>
    <r>
      <t>(a)</t>
    </r>
    <r>
      <rPr>
        <sz val="7"/>
        <color theme="1"/>
        <rFont val="Calibri"/>
        <family val="2"/>
        <scheme val="minor"/>
      </rPr>
      <t xml:space="preserve">                </t>
    </r>
    <r>
      <rPr>
        <i/>
        <sz val="11"/>
        <color theme="1"/>
        <rFont val="Calibri"/>
        <family val="2"/>
        <scheme val="minor"/>
      </rPr>
      <t>(1 point)</t>
    </r>
    <r>
      <rPr>
        <sz val="11"/>
        <color theme="1"/>
        <rFont val="Calibri"/>
        <family val="2"/>
        <scheme val="minor"/>
      </rPr>
      <t xml:space="preserve"> Calculate the EQ portfolio’s 5-year annualized tracking error.</t>
    </r>
  </si>
  <si>
    <t>Portfolio UV ($)</t>
  </si>
  <si>
    <t>Benchmark Level</t>
  </si>
  <si>
    <t>REIT: (0.15 – 0.1)*(0.09 – 0.08) = 0.0005.</t>
  </si>
  <si>
    <t>Equity: -0.001, given in the question stem.</t>
  </si>
  <si>
    <t>Fixed income: (0.25 – 0.5)*(0.03 – 0.04) = 0.0025.</t>
  </si>
  <si>
    <t>Interaction effect:</t>
  </si>
  <si>
    <t>REIT: (0.15 – 0.1)*(0.08 – 0.054) = 0.0013.</t>
  </si>
  <si>
    <t>Equity: (0.6 – 0.4)*(0.065 – 0.054) = 0.0022.</t>
  </si>
  <si>
    <t>Fixed income: 0.0035, given in the question stem.</t>
  </si>
  <si>
    <t>Allocation effect:</t>
  </si>
  <si>
    <t>REIT: 0.1*(0.09 – 0.08) = 0.001.</t>
  </si>
  <si>
    <t>Equity: -0.002, given in the question stem.</t>
  </si>
  <si>
    <t>Fixed income: 0.5*(0.03 – 0.04) = -0.005.</t>
  </si>
  <si>
    <t>Selection effect:</t>
  </si>
  <si>
    <t>Therefore, excess return = 0.057 – 0.054 = 0.003.</t>
  </si>
  <si>
    <t>Fund return = 0.057, given in the question stem.</t>
  </si>
  <si>
    <t>Benchmark return = 0.5*0.04 + 0.4*0.065 + 0.1*0.08 = 0.054.</t>
  </si>
  <si>
    <t>(c)</t>
    <phoneticPr fontId="6" type="noConversion"/>
  </si>
  <si>
    <t>Fund return is 5.7%. Therefore, 0.25*0.03 + 0.6*0.06 + 0.15*R = 0.057. We have R = 0.09.</t>
  </si>
  <si>
    <t>The allocation return for Fixed Income is 0.35%. Therefore, (0.25 – 0.5)*(X – (0.5X + 0.4*0.065 + 0.1*0.08)) = 0.0035. We have X = 0.04.</t>
  </si>
  <si>
    <t>We have W = 0.065 and Z = 0.6. Then Y = 1 – 0.25 – 0.6 = 0.15</t>
  </si>
  <si>
    <r>
      <t>The selection return for Equity is -0.2%. Therefore, 0.4*(0.06</t>
    </r>
    <r>
      <rPr>
        <sz val="11"/>
        <color theme="1"/>
        <rFont val="Calibri"/>
        <family val="2"/>
        <scheme val="minor"/>
      </rPr>
      <t>–W) = -0.002.</t>
    </r>
  </si>
  <si>
    <r>
      <t>The interaction return for Equity is -0.1%. Therefore,  (Z – 0.4)*(0.06</t>
    </r>
    <r>
      <rPr>
        <sz val="11"/>
        <color theme="1"/>
        <rFont val="Calibri"/>
        <family val="2"/>
        <scheme val="minor"/>
      </rPr>
      <t>–W) = -0.001.</t>
    </r>
  </si>
  <si>
    <t>(b)</t>
    <phoneticPr fontId="6" type="noConversion"/>
  </si>
  <si>
    <t>Solution details:</t>
    <phoneticPr fontId="6" type="noConversion"/>
  </si>
  <si>
    <t>See below</t>
  </si>
  <si>
    <t>benchmark return</t>
    <phoneticPr fontId="6" type="noConversion"/>
  </si>
  <si>
    <t>Total</t>
  </si>
  <si>
    <t>REIT</t>
  </si>
  <si>
    <t>Equity</t>
  </si>
  <si>
    <t>Fixed income</t>
  </si>
  <si>
    <t>Interaction</t>
  </si>
  <si>
    <t>Allocation</t>
  </si>
  <si>
    <t>Selection</t>
  </si>
  <si>
    <t>(c)</t>
  </si>
  <si>
    <t>R=</t>
  </si>
  <si>
    <t xml:space="preserve">Total </t>
  </si>
  <si>
    <t>Y=</t>
  </si>
  <si>
    <t>Z=</t>
  </si>
  <si>
    <t>W=</t>
  </si>
  <si>
    <t>X=</t>
  </si>
  <si>
    <t>Fund Return</t>
    <phoneticPr fontId="6" type="noConversion"/>
  </si>
  <si>
    <t>Fund Weight</t>
    <phoneticPr fontId="6" type="noConversion"/>
  </si>
  <si>
    <t>Benchmark Return</t>
    <phoneticPr fontId="6" type="noConversion"/>
  </si>
  <si>
    <t>Benchmark W</t>
  </si>
  <si>
    <t>Manager A</t>
  </si>
  <si>
    <t>(b)</t>
  </si>
  <si>
    <t>Show your work below. Please fill out your final answers in the yellow cells.</t>
    <phoneticPr fontId="6" type="noConversion"/>
  </si>
  <si>
    <t>(1.5 points) Calculate manager A’s performance attribution.</t>
  </si>
  <si>
    <t>(1.5 points) Calculate X, W, Z, Y and R.</t>
  </si>
  <si>
    <r>
      <t>•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Fund return is 5.7%.</t>
    </r>
  </si>
  <si>
    <r>
      <t>•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The allocation return for Fixed Income is 0.35%.</t>
    </r>
  </si>
  <si>
    <r>
      <t>•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The selection return for Equity is -0.2%.</t>
    </r>
  </si>
  <si>
    <r>
      <t>•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The interaction return for Equity is -0.1%.</t>
    </r>
  </si>
  <si>
    <t>You are given the table above, as well as the information below:</t>
  </si>
  <si>
    <t>R</t>
    <phoneticPr fontId="6" type="noConversion"/>
  </si>
  <si>
    <t>Y</t>
    <phoneticPr fontId="6" type="noConversion"/>
  </si>
  <si>
    <t>Z</t>
    <phoneticPr fontId="6" type="noConversion"/>
  </si>
  <si>
    <t>W</t>
    <phoneticPr fontId="6" type="noConversion"/>
  </si>
  <si>
    <t>X</t>
    <phoneticPr fontId="6" type="noConversion"/>
  </si>
  <si>
    <t>Recommend Manager B because he outperforms Manager A in terms of all three performance ratios.</t>
  </si>
  <si>
    <t>Sortino Ratio = (0.057 – 0.0025)/0.067 = 1.01.</t>
  </si>
  <si>
    <t>Treynor Ratio = (0.07 – 0.015)/1.37 = 0.04</t>
  </si>
  <si>
    <t>Sharpe Ratio = (0.07 – 0.015)/0.1193 = 0.46.</t>
  </si>
  <si>
    <t>Manager B:</t>
  </si>
  <si>
    <t>Sortino Ratio = (0.057 – 0.04)/0.025 = 0.68.</t>
  </si>
  <si>
    <t>Treynor Ratio = (0.057 – 0.015)/1.06 = 0.0396</t>
  </si>
  <si>
    <t>Sharpe Ratio = (0.057 – 0.015)/0.1 = 0.42.</t>
  </si>
  <si>
    <t>Manager A:</t>
  </si>
  <si>
    <t>Sortino Ratio</t>
  </si>
  <si>
    <t>Treynor Ratio</t>
    <phoneticPr fontId="6" type="noConversion"/>
  </si>
  <si>
    <t>Sharpe Ratio</t>
    <phoneticPr fontId="6" type="noConversion"/>
  </si>
  <si>
    <t>Manager B</t>
    <phoneticPr fontId="6" type="noConversion"/>
  </si>
  <si>
    <t>(1.5 points) Recommend a manager based on Sharpe ratio, Treynor ratio and Sortino ratio.</t>
  </si>
  <si>
    <t>(e)</t>
    <phoneticPr fontId="6" type="noConversion"/>
  </si>
  <si>
    <t>Systematic Risk</t>
    <phoneticPr fontId="6" type="noConversion"/>
  </si>
  <si>
    <t>Semi-Standard Deviation</t>
    <phoneticPr fontId="6" type="noConversion"/>
  </si>
  <si>
    <t>Standard Deviation</t>
    <phoneticPr fontId="6" type="noConversion"/>
  </si>
  <si>
    <t>Target Rate of Return</t>
  </si>
  <si>
    <t>Risk-Free Rate</t>
    <phoneticPr fontId="6" type="noConversion"/>
  </si>
  <si>
    <t xml:space="preserve">You are given the following information for Manager A and, a potential job candidate, Manager B.
</t>
    <phoneticPr fontId="6" type="noConversion"/>
  </si>
  <si>
    <t>To further the analysis, risk attribution is incorporated to obtain performance appraisal metrics.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</si>
</sst>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000%"/>
    <numFmt numFmtId="167" formatCode="0.0%"/>
  </numFmts>
  <fonts count="2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1"/>
    </font>
    <font>
      <sz val="10"/>
      <color rgb="FF000000"/>
      <name val="Arial"/>
      <family val="2"/>
    </font>
    <font>
      <u/>
      <sz val="11"/>
      <color theme="10"/>
      <name val="Arial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.5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 style="slantDashDot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21">
    <xf numFmtId="0" fontId="0" fillId="0" borderId="0"/>
    <xf numFmtId="0" fontId="5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4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10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9" fontId="0" fillId="0" borderId="0" xfId="14" applyFont="1"/>
    <xf numFmtId="10" fontId="0" fillId="0" borderId="0" xfId="14" applyNumberFormat="1" applyFont="1"/>
    <xf numFmtId="43" fontId="0" fillId="0" borderId="0" xfId="15" applyFont="1"/>
    <xf numFmtId="165" fontId="0" fillId="0" borderId="0" xfId="15" applyNumberFormat="1" applyFont="1"/>
    <xf numFmtId="43" fontId="0" fillId="0" borderId="0" xfId="0" applyNumberFormat="1"/>
    <xf numFmtId="165" fontId="0" fillId="0" borderId="0" xfId="0" applyNumberFormat="1"/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 wrapText="1"/>
    </xf>
    <xf numFmtId="10" fontId="0" fillId="0" borderId="0" xfId="0" applyNumberFormat="1" applyAlignment="1">
      <alignment vertical="center" wrapText="1"/>
    </xf>
    <xf numFmtId="10" fontId="0" fillId="0" borderId="0" xfId="14" applyNumberFormat="1" applyFont="1" applyAlignment="1">
      <alignment vertical="center" wrapText="1"/>
    </xf>
    <xf numFmtId="43" fontId="0" fillId="0" borderId="0" xfId="15" applyFont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10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166" fontId="0" fillId="0" borderId="0" xfId="0" applyNumberFormat="1" applyAlignment="1">
      <alignment horizontal="center"/>
    </xf>
    <xf numFmtId="165" fontId="0" fillId="0" borderId="0" xfId="15" applyNumberFormat="1" applyFont="1" applyAlignment="1"/>
    <xf numFmtId="9" fontId="10" fillId="0" borderId="0" xfId="0" applyNumberFormat="1" applyFont="1" applyAlignment="1">
      <alignment horizontal="center"/>
    </xf>
    <xf numFmtId="10" fontId="2" fillId="0" borderId="0" xfId="0" applyNumberFormat="1" applyFont="1" applyAlignment="1">
      <alignment vertical="center" wrapText="1"/>
    </xf>
    <xf numFmtId="165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/>
    <xf numFmtId="0" fontId="0" fillId="0" borderId="0" xfId="0" applyAlignment="1">
      <alignment vertical="top"/>
    </xf>
    <xf numFmtId="0" fontId="0" fillId="0" borderId="1" xfId="0" applyBorder="1" applyAlignment="1">
      <alignment vertical="center"/>
    </xf>
    <xf numFmtId="0" fontId="0" fillId="3" borderId="0" xfId="0" applyFill="1" applyAlignment="1">
      <alignment horizontal="center" wrapText="1"/>
    </xf>
    <xf numFmtId="165" fontId="0" fillId="3" borderId="0" xfId="15" applyNumberFormat="1" applyFont="1" applyFill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166" fontId="0" fillId="2" borderId="3" xfId="0" applyNumberFormat="1" applyFill="1" applyBorder="1" applyAlignment="1">
      <alignment horizontal="center"/>
    </xf>
    <xf numFmtId="165" fontId="0" fillId="2" borderId="3" xfId="15" applyNumberFormat="1" applyFont="1" applyFill="1" applyBorder="1"/>
    <xf numFmtId="166" fontId="0" fillId="2" borderId="4" xfId="0" applyNumberFormat="1" applyFill="1" applyBorder="1" applyAlignment="1">
      <alignment horizontal="center"/>
    </xf>
    <xf numFmtId="165" fontId="0" fillId="2" borderId="4" xfId="15" applyNumberFormat="1" applyFont="1" applyFill="1" applyBorder="1"/>
    <xf numFmtId="165" fontId="0" fillId="0" borderId="0" xfId="15" applyNumberFormat="1" applyFont="1" applyAlignment="1">
      <alignment horizontal="center"/>
    </xf>
    <xf numFmtId="165" fontId="0" fillId="2" borderId="5" xfId="15" applyNumberFormat="1" applyFont="1" applyFill="1" applyBorder="1"/>
    <xf numFmtId="165" fontId="0" fillId="2" borderId="6" xfId="15" applyNumberFormat="1" applyFont="1" applyFill="1" applyBorder="1"/>
    <xf numFmtId="165" fontId="0" fillId="2" borderId="7" xfId="15" applyNumberFormat="1" applyFont="1" applyFill="1" applyBorder="1"/>
    <xf numFmtId="9" fontId="2" fillId="0" borderId="0" xfId="14" applyFont="1"/>
    <xf numFmtId="3" fontId="2" fillId="0" borderId="0" xfId="0" applyNumberFormat="1" applyFont="1"/>
    <xf numFmtId="165" fontId="0" fillId="4" borderId="3" xfId="15" applyNumberFormat="1" applyFont="1" applyFill="1" applyBorder="1"/>
    <xf numFmtId="165" fontId="0" fillId="4" borderId="4" xfId="15" applyNumberFormat="1" applyFont="1" applyFill="1" applyBorder="1"/>
    <xf numFmtId="0" fontId="12" fillId="4" borderId="0" xfId="0" applyFont="1" applyFill="1" applyAlignment="1">
      <alignment horizontal="center" wrapText="1"/>
    </xf>
    <xf numFmtId="6" fontId="0" fillId="0" borderId="0" xfId="0" applyNumberFormat="1"/>
    <xf numFmtId="0" fontId="10" fillId="3" borderId="0" xfId="0" applyFont="1" applyFill="1" applyAlignment="1">
      <alignment horizontal="center" wrapText="1"/>
    </xf>
    <xf numFmtId="165" fontId="10" fillId="3" borderId="0" xfId="15" applyNumberFormat="1" applyFont="1" applyFill="1"/>
    <xf numFmtId="0" fontId="0" fillId="0" borderId="7" xfId="0" applyBorder="1"/>
    <xf numFmtId="0" fontId="1" fillId="0" borderId="2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165" fontId="0" fillId="4" borderId="6" xfId="15" applyNumberFormat="1" applyFont="1" applyFill="1" applyBorder="1"/>
    <xf numFmtId="165" fontId="0" fillId="4" borderId="7" xfId="15" applyNumberFormat="1" applyFont="1" applyFill="1" applyBorder="1"/>
    <xf numFmtId="0" fontId="0" fillId="4" borderId="2" xfId="0" applyFill="1" applyBorder="1" applyProtection="1">
      <protection locked="0"/>
    </xf>
    <xf numFmtId="9" fontId="10" fillId="0" borderId="0" xfId="0" applyNumberFormat="1" applyFont="1" applyAlignment="1">
      <alignment horizontal="left"/>
    </xf>
    <xf numFmtId="43" fontId="0" fillId="2" borderId="7" xfId="0" applyNumberFormat="1" applyFill="1" applyBorder="1"/>
    <xf numFmtId="165" fontId="0" fillId="4" borderId="13" xfId="15" applyNumberFormat="1" applyFont="1" applyFill="1" applyBorder="1"/>
    <xf numFmtId="43" fontId="0" fillId="2" borderId="6" xfId="0" applyNumberFormat="1" applyFill="1" applyBorder="1"/>
    <xf numFmtId="165" fontId="0" fillId="2" borderId="10" xfId="15" applyNumberFormat="1" applyFont="1" applyFill="1" applyBorder="1"/>
    <xf numFmtId="165" fontId="0" fillId="2" borderId="14" xfId="15" applyNumberFormat="1" applyFont="1" applyFill="1" applyBorder="1"/>
    <xf numFmtId="165" fontId="10" fillId="2" borderId="5" xfId="15" applyNumberFormat="1" applyFont="1" applyFill="1" applyBorder="1"/>
    <xf numFmtId="165" fontId="10" fillId="2" borderId="11" xfId="15" applyNumberFormat="1" applyFont="1" applyFill="1" applyBorder="1"/>
    <xf numFmtId="165" fontId="10" fillId="4" borderId="12" xfId="15" applyNumberFormat="1" applyFont="1" applyFill="1" applyBorder="1"/>
    <xf numFmtId="165" fontId="10" fillId="2" borderId="6" xfId="15" applyNumberFormat="1" applyFont="1" applyFill="1" applyBorder="1"/>
    <xf numFmtId="0" fontId="18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0" fillId="0" borderId="0" xfId="0" applyAlignment="1">
      <alignment horizontal="left" vertical="center" indent="5"/>
    </xf>
    <xf numFmtId="0" fontId="19" fillId="0" borderId="0" xfId="0" applyFont="1" applyAlignment="1">
      <alignment horizontal="left" vertical="center" indent="5"/>
    </xf>
    <xf numFmtId="10" fontId="20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right" vertical="center"/>
    </xf>
    <xf numFmtId="0" fontId="21" fillId="0" borderId="0" xfId="0" applyFont="1" applyAlignment="1">
      <alignment horizontal="left" vertical="center" indent="5"/>
    </xf>
    <xf numFmtId="10" fontId="1" fillId="2" borderId="1" xfId="120" applyNumberFormat="1" applyFont="1" applyFill="1" applyBorder="1" applyAlignment="1"/>
    <xf numFmtId="0" fontId="12" fillId="4" borderId="2" xfId="0" applyFont="1" applyFill="1" applyBorder="1" applyAlignment="1">
      <alignment horizontal="left" wrapText="1"/>
    </xf>
    <xf numFmtId="0" fontId="12" fillId="4" borderId="2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 vertical="center" indent="5"/>
    </xf>
    <xf numFmtId="0" fontId="21" fillId="0" borderId="0" xfId="0" applyFont="1" applyAlignment="1">
      <alignment vertical="center"/>
    </xf>
    <xf numFmtId="4" fontId="20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2" fillId="0" borderId="0" xfId="0" applyFon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6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/>
    </xf>
    <xf numFmtId="10" fontId="1" fillId="0" borderId="0" xfId="0" applyNumberFormat="1" applyFont="1"/>
    <xf numFmtId="0" fontId="0" fillId="0" borderId="0" xfId="0" applyAlignment="1">
      <alignment horizontal="left" vertical="center" indent="6"/>
    </xf>
    <xf numFmtId="0" fontId="23" fillId="0" borderId="0" xfId="0" applyFont="1" applyAlignment="1">
      <alignment vertical="center"/>
    </xf>
    <xf numFmtId="0" fontId="24" fillId="0" borderId="0" xfId="0" applyFont="1"/>
    <xf numFmtId="0" fontId="12" fillId="4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67" fontId="1" fillId="0" borderId="1" xfId="120" applyNumberFormat="1" applyFont="1" applyBorder="1" applyAlignment="1">
      <alignment horizontal="center"/>
    </xf>
    <xf numFmtId="10" fontId="1" fillId="0" borderId="1" xfId="120" applyNumberFormat="1" applyFont="1" applyBorder="1" applyAlignment="1">
      <alignment horizontal="center"/>
    </xf>
    <xf numFmtId="9" fontId="1" fillId="0" borderId="1" xfId="12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67" fontId="1" fillId="0" borderId="1" xfId="120" applyNumberFormat="1" applyFont="1" applyBorder="1" applyAlignment="1">
      <alignment horizontal="center"/>
    </xf>
  </cellXfs>
  <cellStyles count="121">
    <cellStyle name="Comma" xfId="15" builtinId="3"/>
    <cellStyle name="Comma 2" xfId="8" xr:uid="{00000000-0005-0000-0000-000001000000}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 2" xfId="7" xr:uid="{00000000-0005-0000-0000-00006A000000}"/>
    <cellStyle name="Hyperlink 3" xfId="12" xr:uid="{00000000-0005-0000-0000-00006B000000}"/>
    <cellStyle name="Hyperlink 4" xfId="5" xr:uid="{00000000-0005-0000-0000-00006C000000}"/>
    <cellStyle name="Normal" xfId="0" builtinId="0"/>
    <cellStyle name="Normal 2" xfId="2" xr:uid="{00000000-0005-0000-0000-00006E000000}"/>
    <cellStyle name="Normal 2 2" xfId="11" xr:uid="{00000000-0005-0000-0000-00006F000000}"/>
    <cellStyle name="Normal 3" xfId="3" xr:uid="{00000000-0005-0000-0000-000070000000}"/>
    <cellStyle name="Normal 4" xfId="6" xr:uid="{00000000-0005-0000-0000-000071000000}"/>
    <cellStyle name="Normal 5" xfId="9" xr:uid="{00000000-0005-0000-0000-000072000000}"/>
    <cellStyle name="Normal 6" xfId="10" xr:uid="{00000000-0005-0000-0000-000073000000}"/>
    <cellStyle name="Normal 7" xfId="1" xr:uid="{00000000-0005-0000-0000-000074000000}"/>
    <cellStyle name="Percent" xfId="14" builtinId="5"/>
    <cellStyle name="Percent 2" xfId="4" xr:uid="{00000000-0005-0000-0000-000076000000}"/>
    <cellStyle name="Percent 3" xfId="13" xr:uid="{00000000-0005-0000-0000-000077000000}"/>
    <cellStyle name="Percent 4" xfId="120" xr:uid="{0BDC5CD6-6585-4A5E-9472-6AB54DFC4D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2</xdr:col>
      <xdr:colOff>704850</xdr:colOff>
      <xdr:row>14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ABF5B7-7ECC-43DD-811B-26A11DE97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" y="2377440"/>
          <a:ext cx="1261110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385"/>
  <sheetViews>
    <sheetView showGridLines="0" workbookViewId="0">
      <selection activeCell="A152" sqref="A152:XFD152"/>
    </sheetView>
  </sheetViews>
  <sheetFormatPr defaultColWidth="8.7109375" defaultRowHeight="15"/>
  <cols>
    <col min="1" max="1" width="6.42578125" customWidth="1"/>
    <col min="3" max="3" width="13.28515625" customWidth="1"/>
    <col min="4" max="4" width="10.42578125" style="3" customWidth="1"/>
    <col min="5" max="5" width="12.7109375" customWidth="1"/>
    <col min="6" max="7" width="12.42578125" style="3" customWidth="1"/>
    <col min="8" max="8" width="14.42578125" bestFit="1" customWidth="1"/>
    <col min="9" max="9" width="13" customWidth="1"/>
    <col min="10" max="10" width="16" style="3" customWidth="1"/>
    <col min="11" max="11" width="14.28515625" style="3" customWidth="1"/>
    <col min="12" max="12" width="15.7109375" style="3" customWidth="1"/>
    <col min="13" max="13" width="13.42578125" customWidth="1"/>
    <col min="14" max="14" width="10.42578125" customWidth="1"/>
    <col min="15" max="15" width="10.7109375" customWidth="1"/>
    <col min="16" max="16" width="10.7109375" style="7" customWidth="1"/>
    <col min="17" max="17" width="10.7109375" customWidth="1"/>
    <col min="18" max="18" width="11.7109375" customWidth="1"/>
    <col min="19" max="19" width="10.7109375" customWidth="1"/>
    <col min="21" max="22" width="10.42578125" style="8" customWidth="1"/>
    <col min="27" max="27" width="11.42578125" bestFit="1" customWidth="1"/>
  </cols>
  <sheetData>
    <row r="1" spans="2:22" s="32" customFormat="1"/>
    <row r="2" spans="2:22" s="32" customFormat="1">
      <c r="C2" s="32" t="s">
        <v>22</v>
      </c>
    </row>
    <row r="3" spans="2:22" s="33" customFormat="1" ht="15.75">
      <c r="C3" s="34"/>
    </row>
    <row r="4" spans="2:22" s="33" customFormat="1" ht="15.75">
      <c r="C4" t="s">
        <v>13</v>
      </c>
    </row>
    <row r="5" spans="2:22" s="33" customFormat="1" ht="15.75">
      <c r="C5" t="s">
        <v>11</v>
      </c>
    </row>
    <row r="6" spans="2:22" s="33" customFormat="1" ht="15.75">
      <c r="C6" t="s">
        <v>14</v>
      </c>
    </row>
    <row r="7" spans="2:22" s="33" customFormat="1" ht="15.75"/>
    <row r="8" spans="2:22" s="33" customFormat="1" ht="15.75">
      <c r="B8" s="35"/>
      <c r="C8" t="s">
        <v>24</v>
      </c>
    </row>
    <row r="9" spans="2:22" s="32" customFormat="1"/>
    <row r="10" spans="2:22" s="32" customFormat="1">
      <c r="C10" s="37" t="s">
        <v>26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2:22" s="32" customFormat="1">
      <c r="C11" s="37" t="s">
        <v>33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2:22" s="33" customFormat="1" ht="15.75"/>
    <row r="13" spans="2:22" s="33" customFormat="1" ht="15.75">
      <c r="C13" s="3"/>
      <c r="D13" s="19" t="s">
        <v>6</v>
      </c>
      <c r="E13" s="48">
        <v>30000000</v>
      </c>
    </row>
    <row r="14" spans="2:22" s="33" customFormat="1" ht="30">
      <c r="C14" s="3"/>
      <c r="D14" s="20" t="s">
        <v>15</v>
      </c>
      <c r="E14" s="24">
        <v>0.05</v>
      </c>
    </row>
    <row r="15" spans="2:22">
      <c r="C15" s="3"/>
      <c r="D15" s="19" t="s">
        <v>16</v>
      </c>
      <c r="E15">
        <v>360</v>
      </c>
      <c r="G15" s="25"/>
      <c r="J15"/>
      <c r="K15"/>
      <c r="L15" s="11"/>
      <c r="M15" s="12"/>
      <c r="P15" s="8"/>
      <c r="Q15" s="8"/>
      <c r="U15"/>
      <c r="V15"/>
    </row>
    <row r="16" spans="2:22">
      <c r="C16" s="3"/>
      <c r="D16" s="19" t="s">
        <v>0</v>
      </c>
      <c r="E16" s="47">
        <v>2.1</v>
      </c>
      <c r="G16" s="25"/>
      <c r="J16"/>
      <c r="K16"/>
      <c r="L16"/>
      <c r="M16" s="1"/>
      <c r="P16" s="8"/>
      <c r="Q16" s="8"/>
      <c r="U16"/>
      <c r="V16"/>
    </row>
    <row r="17" spans="3:22">
      <c r="D17" s="19" t="s">
        <v>17</v>
      </c>
      <c r="E17" s="52">
        <f>-PMT(E14/12,E15,E13)</f>
        <v>161046.48690364172</v>
      </c>
      <c r="G17" s="25"/>
      <c r="J17"/>
      <c r="K17"/>
      <c r="L17"/>
      <c r="P17" s="8"/>
      <c r="Q17" s="8"/>
      <c r="U17"/>
      <c r="V17"/>
    </row>
    <row r="18" spans="3:22">
      <c r="C18" s="3"/>
      <c r="D18"/>
      <c r="J18"/>
      <c r="K18"/>
      <c r="L18"/>
      <c r="P18" s="8"/>
      <c r="Q18" s="8"/>
      <c r="U18"/>
      <c r="V18"/>
    </row>
    <row r="19" spans="3:22" ht="47.1" customHeight="1" thickBot="1">
      <c r="C19" s="3"/>
      <c r="D19" s="3" t="s">
        <v>2</v>
      </c>
      <c r="E19" s="53" t="s">
        <v>3</v>
      </c>
      <c r="F19" s="26" t="s">
        <v>12</v>
      </c>
      <c r="G19" s="4" t="s">
        <v>18</v>
      </c>
      <c r="H19" s="2" t="s">
        <v>19</v>
      </c>
      <c r="I19" s="4" t="s">
        <v>1</v>
      </c>
      <c r="J19" s="4" t="s">
        <v>20</v>
      </c>
      <c r="K19" s="4" t="s">
        <v>21</v>
      </c>
      <c r="L19" s="51" t="s">
        <v>25</v>
      </c>
      <c r="P19" s="22"/>
      <c r="Q19" s="22"/>
      <c r="U19"/>
      <c r="V19"/>
    </row>
    <row r="20" spans="3:22">
      <c r="C20" s="25"/>
      <c r="D20" s="3">
        <v>1</v>
      </c>
      <c r="E20" s="54">
        <v>18750</v>
      </c>
      <c r="F20" s="27">
        <v>2E-3</v>
      </c>
      <c r="G20" s="39">
        <f t="shared" ref="G20" si="0">1-(1-$E$16*F20)^(1/12)</f>
        <v>3.5067556345080853E-4</v>
      </c>
      <c r="H20" s="40">
        <f>E13</f>
        <v>30000000</v>
      </c>
      <c r="I20" s="40">
        <f t="shared" ref="I20" si="1">H20*E$14/12</f>
        <v>125000</v>
      </c>
      <c r="J20" s="40">
        <f t="shared" ref="J20" si="2">MIN(H20,E$17-I20)</f>
        <v>36046.486903641722</v>
      </c>
      <c r="K20" s="40">
        <f>G20*(H20-J20)</f>
        <v>10507.626281418899</v>
      </c>
      <c r="L20" s="49">
        <f>SUM(I20:K20)</f>
        <v>171554.11318506062</v>
      </c>
      <c r="P20" s="8"/>
      <c r="Q20" s="8"/>
      <c r="U20"/>
      <c r="V20"/>
    </row>
    <row r="21" spans="3:22">
      <c r="C21" s="25"/>
      <c r="D21" s="3">
        <v>2</v>
      </c>
      <c r="E21" s="54">
        <v>18750</v>
      </c>
      <c r="F21" s="27">
        <f>F20+0.2%</f>
        <v>4.0000000000000001E-3</v>
      </c>
      <c r="G21" s="41">
        <f>1-(1-$E$16*F21)^(1/12)</f>
        <v>7.0270955234053023E-4</v>
      </c>
      <c r="H21" s="42">
        <f>MAX(0,H20-J20-K20)</f>
        <v>29953445.886814941</v>
      </c>
      <c r="I21" s="42">
        <f>H21*E$14/12</f>
        <v>124806.0245283956</v>
      </c>
      <c r="J21" s="42">
        <f>MIN(H21,E$17-I21)</f>
        <v>36240.462375246119</v>
      </c>
      <c r="K21" s="42">
        <f t="shared" ref="K21" si="3">G21*(H21-J21)</f>
        <v>21023.1060310877</v>
      </c>
      <c r="L21" s="50">
        <f t="shared" ref="L21" si="4">SUM(I21:K21)</f>
        <v>182069.59293472941</v>
      </c>
      <c r="P21" s="8"/>
      <c r="Q21" s="8"/>
      <c r="U21"/>
      <c r="V21"/>
    </row>
    <row r="22" spans="3:22">
      <c r="C22" s="25"/>
      <c r="D22" s="3">
        <v>3</v>
      </c>
      <c r="E22" s="54">
        <v>18750</v>
      </c>
      <c r="F22" s="27">
        <f t="shared" ref="F22:F49" si="5">F21+0.2%</f>
        <v>6.0000000000000001E-3</v>
      </c>
      <c r="G22" s="41">
        <f t="shared" ref="G22:G85" si="6">1-(1-$E$16*F22)^(1/12)</f>
        <v>1.0561130161312882E-3</v>
      </c>
      <c r="H22" s="42">
        <f t="shared" ref="H22:H85" si="7">MAX(0,H21-J21-K21)</f>
        <v>29896182.318408608</v>
      </c>
      <c r="I22" s="42">
        <f t="shared" ref="I22:I85" si="8">H22*E$14/12</f>
        <v>124567.42632670254</v>
      </c>
      <c r="J22" s="42">
        <f t="shared" ref="J22:J85" si="9">MIN(H22,E$17-I22)</f>
        <v>36479.060576939184</v>
      </c>
      <c r="K22" s="42">
        <f t="shared" ref="K22:K85" si="10">G22*(H22-J22)</f>
        <v>31535.221268413858</v>
      </c>
      <c r="L22" s="50">
        <f t="shared" ref="L22:L85" si="11">SUM(I22:K22)</f>
        <v>192581.70817205557</v>
      </c>
      <c r="P22" s="8"/>
      <c r="Q22" s="8"/>
      <c r="U22"/>
      <c r="V22"/>
    </row>
    <row r="23" spans="3:22">
      <c r="C23" s="25"/>
      <c r="D23" s="3">
        <v>4</v>
      </c>
      <c r="E23" s="54">
        <v>18750</v>
      </c>
      <c r="F23" s="27">
        <f t="shared" si="5"/>
        <v>8.0000000000000002E-3</v>
      </c>
      <c r="G23" s="41">
        <f t="shared" si="6"/>
        <v>1.410897141637002E-3</v>
      </c>
      <c r="H23" s="42">
        <f t="shared" si="7"/>
        <v>29828168.036563255</v>
      </c>
      <c r="I23" s="42">
        <f t="shared" si="8"/>
        <v>124284.03348568024</v>
      </c>
      <c r="J23" s="42">
        <f t="shared" si="9"/>
        <v>36762.453417961486</v>
      </c>
      <c r="K23" s="42">
        <f t="shared" si="10"/>
        <v>42032.608982608319</v>
      </c>
      <c r="L23" s="50">
        <f t="shared" si="11"/>
        <v>203079.09588625003</v>
      </c>
      <c r="P23" s="8"/>
      <c r="Q23" s="8"/>
      <c r="U23"/>
      <c r="V23"/>
    </row>
    <row r="24" spans="3:22">
      <c r="C24" s="25"/>
      <c r="D24" s="3">
        <v>5</v>
      </c>
      <c r="E24" s="54">
        <v>18750</v>
      </c>
      <c r="F24" s="27">
        <f t="shared" si="5"/>
        <v>0.01</v>
      </c>
      <c r="G24" s="41">
        <f t="shared" si="6"/>
        <v>1.7670732553261015E-3</v>
      </c>
      <c r="H24" s="42">
        <f t="shared" si="7"/>
        <v>29749372.974162687</v>
      </c>
      <c r="I24" s="42">
        <f t="shared" si="8"/>
        <v>123955.72072567786</v>
      </c>
      <c r="J24" s="42">
        <f t="shared" si="9"/>
        <v>37090.766177963858</v>
      </c>
      <c r="K24" s="42">
        <f t="shared" si="10"/>
        <v>52503.779244431375</v>
      </c>
      <c r="L24" s="50">
        <f t="shared" si="11"/>
        <v>213550.2661480731</v>
      </c>
      <c r="P24" s="8"/>
      <c r="Q24" s="8"/>
      <c r="U24"/>
      <c r="V24"/>
    </row>
    <row r="25" spans="3:22">
      <c r="C25" s="25"/>
      <c r="D25" s="3">
        <v>6</v>
      </c>
      <c r="E25" s="54">
        <v>18750</v>
      </c>
      <c r="F25" s="27">
        <f t="shared" si="5"/>
        <v>1.2E-2</v>
      </c>
      <c r="G25" s="41">
        <f t="shared" si="6"/>
        <v>2.124652825672313E-3</v>
      </c>
      <c r="H25" s="42">
        <f t="shared" si="7"/>
        <v>29659778.428740293</v>
      </c>
      <c r="I25" s="42">
        <f t="shared" si="8"/>
        <v>123582.41011975124</v>
      </c>
      <c r="J25" s="42">
        <f t="shared" si="9"/>
        <v>37464.076783890487</v>
      </c>
      <c r="K25" s="42">
        <f t="shared" si="10"/>
        <v>62937.133890837678</v>
      </c>
      <c r="L25" s="50">
        <f t="shared" si="11"/>
        <v>223983.62079447939</v>
      </c>
      <c r="P25" s="8"/>
      <c r="Q25" s="8"/>
      <c r="U25"/>
      <c r="V25"/>
    </row>
    <row r="26" spans="3:22">
      <c r="C26" s="25"/>
      <c r="D26" s="3">
        <v>7</v>
      </c>
      <c r="E26" s="54">
        <v>18750</v>
      </c>
      <c r="F26" s="27">
        <f t="shared" si="5"/>
        <v>1.4E-2</v>
      </c>
      <c r="G26" s="41">
        <f t="shared" si="6"/>
        <v>2.4836474655566265E-3</v>
      </c>
      <c r="H26" s="42">
        <f t="shared" si="7"/>
        <v>29559377.218065564</v>
      </c>
      <c r="I26" s="42">
        <f t="shared" si="8"/>
        <v>123164.07174193986</v>
      </c>
      <c r="J26" s="42">
        <f t="shared" si="9"/>
        <v>37882.415161701865</v>
      </c>
      <c r="K26" s="42">
        <f t="shared" si="10"/>
        <v>73320.985746675302</v>
      </c>
      <c r="L26" s="50">
        <f t="shared" si="11"/>
        <v>234367.47265031701</v>
      </c>
      <c r="P26" s="8"/>
      <c r="Q26" s="8"/>
      <c r="U26"/>
      <c r="V26"/>
    </row>
    <row r="27" spans="3:22">
      <c r="C27" s="25"/>
      <c r="D27" s="3">
        <v>8</v>
      </c>
      <c r="E27" s="54">
        <v>18750</v>
      </c>
      <c r="F27" s="27">
        <f t="shared" si="5"/>
        <v>1.6E-2</v>
      </c>
      <c r="G27" s="41">
        <f t="shared" si="6"/>
        <v>2.8440689347185577E-3</v>
      </c>
      <c r="H27" s="42">
        <f t="shared" si="7"/>
        <v>29448173.817157187</v>
      </c>
      <c r="I27" s="42">
        <f t="shared" si="8"/>
        <v>122700.72423815494</v>
      </c>
      <c r="J27" s="42">
        <f t="shared" si="9"/>
        <v>38345.762665486778</v>
      </c>
      <c r="K27" s="42">
        <f t="shared" si="10"/>
        <v>83643.578345194153</v>
      </c>
      <c r="L27" s="50">
        <f t="shared" si="11"/>
        <v>244690.06524883589</v>
      </c>
      <c r="P27" s="8"/>
      <c r="Q27" s="8"/>
      <c r="U27"/>
      <c r="V27"/>
    </row>
    <row r="28" spans="3:22">
      <c r="C28" s="25"/>
      <c r="D28" s="3">
        <v>9</v>
      </c>
      <c r="E28" s="54">
        <v>18750</v>
      </c>
      <c r="F28" s="27">
        <f t="shared" si="5"/>
        <v>1.8000000000000002E-2</v>
      </c>
      <c r="G28" s="41">
        <f t="shared" si="6"/>
        <v>3.2059291422619207E-3</v>
      </c>
      <c r="H28" s="42">
        <f t="shared" si="7"/>
        <v>29326184.476146504</v>
      </c>
      <c r="I28" s="42">
        <f t="shared" si="8"/>
        <v>122192.43531727711</v>
      </c>
      <c r="J28" s="42">
        <f t="shared" si="9"/>
        <v>38854.051586364614</v>
      </c>
      <c r="K28" s="42">
        <f t="shared" si="10"/>
        <v>93893.106107151543</v>
      </c>
      <c r="L28" s="50">
        <f t="shared" si="11"/>
        <v>254939.59301079327</v>
      </c>
      <c r="P28" s="8"/>
      <c r="Q28" s="8"/>
      <c r="U28"/>
      <c r="V28"/>
    </row>
    <row r="29" spans="3:22">
      <c r="C29" s="25"/>
      <c r="D29" s="3">
        <v>10</v>
      </c>
      <c r="E29" s="54">
        <v>18750</v>
      </c>
      <c r="F29" s="27">
        <f t="shared" si="5"/>
        <v>2.0000000000000004E-2</v>
      </c>
      <c r="G29" s="41">
        <f t="shared" si="6"/>
        <v>3.5692401492131154E-3</v>
      </c>
      <c r="H29" s="42">
        <f t="shared" si="7"/>
        <v>29193437.318452988</v>
      </c>
      <c r="I29" s="42">
        <f t="shared" si="8"/>
        <v>121639.32216022078</v>
      </c>
      <c r="J29" s="42">
        <f t="shared" si="9"/>
        <v>39407.164743420944</v>
      </c>
      <c r="K29" s="42">
        <f t="shared" si="10"/>
        <v>104057.73493599001</v>
      </c>
      <c r="L29" s="50">
        <f t="shared" si="11"/>
        <v>265104.22183963173</v>
      </c>
      <c r="P29" s="8"/>
      <c r="Q29" s="8"/>
      <c r="U29"/>
      <c r="V29"/>
    </row>
    <row r="30" spans="3:22">
      <c r="C30" s="25"/>
      <c r="D30" s="3">
        <v>11</v>
      </c>
      <c r="E30" s="54">
        <v>18750</v>
      </c>
      <c r="F30" s="27">
        <f t="shared" si="5"/>
        <v>2.2000000000000006E-2</v>
      </c>
      <c r="G30" s="41">
        <f t="shared" si="6"/>
        <v>3.9340141711349252E-3</v>
      </c>
      <c r="H30" s="42">
        <f t="shared" si="7"/>
        <v>29049972.418773577</v>
      </c>
      <c r="I30" s="42">
        <f t="shared" si="8"/>
        <v>121041.55174488992</v>
      </c>
      <c r="J30" s="42">
        <f t="shared" si="9"/>
        <v>40004.935158751803</v>
      </c>
      <c r="K30" s="42">
        <f t="shared" si="10"/>
        <v>114125.62318470411</v>
      </c>
      <c r="L30" s="50">
        <f t="shared" si="11"/>
        <v>275172.11008834583</v>
      </c>
      <c r="P30" s="8"/>
      <c r="Q30" s="8"/>
      <c r="U30"/>
      <c r="V30"/>
    </row>
    <row r="31" spans="3:22">
      <c r="C31" s="25"/>
      <c r="D31" s="3">
        <v>12</v>
      </c>
      <c r="E31" s="54">
        <v>18750</v>
      </c>
      <c r="F31" s="27">
        <f t="shared" si="5"/>
        <v>2.4000000000000007E-2</v>
      </c>
      <c r="G31" s="41">
        <f t="shared" si="6"/>
        <v>4.3002635807977141E-3</v>
      </c>
      <c r="H31" s="42">
        <f t="shared" si="7"/>
        <v>28895841.860430121</v>
      </c>
      <c r="I31" s="42">
        <f t="shared" si="8"/>
        <v>120399.34108512552</v>
      </c>
      <c r="J31" s="42">
        <f t="shared" si="9"/>
        <v>40647.145818516205</v>
      </c>
      <c r="K31" s="42">
        <f t="shared" si="10"/>
        <v>124084.94294807098</v>
      </c>
      <c r="L31" s="50">
        <f t="shared" si="11"/>
        <v>285131.42985171272</v>
      </c>
      <c r="P31" s="8"/>
      <c r="Q31" s="8"/>
      <c r="U31"/>
      <c r="V31"/>
    </row>
    <row r="32" spans="3:22">
      <c r="C32" s="25"/>
      <c r="D32" s="3">
        <v>13</v>
      </c>
      <c r="E32" s="54">
        <v>18750</v>
      </c>
      <c r="F32" s="27">
        <f t="shared" si="5"/>
        <v>2.6000000000000009E-2</v>
      </c>
      <c r="G32" s="41">
        <f t="shared" si="6"/>
        <v>4.6680009109076881E-3</v>
      </c>
      <c r="H32" s="42">
        <f t="shared" si="7"/>
        <v>28731109.771663535</v>
      </c>
      <c r="I32" s="42">
        <f t="shared" si="8"/>
        <v>119712.95738193141</v>
      </c>
      <c r="J32" s="42">
        <f t="shared" si="9"/>
        <v>41333.529521710312</v>
      </c>
      <c r="K32" s="42">
        <f t="shared" si="10"/>
        <v>133923.90163205579</v>
      </c>
      <c r="L32" s="50">
        <f t="shared" si="11"/>
        <v>294970.38853569748</v>
      </c>
      <c r="P32" s="8"/>
      <c r="Q32" s="8"/>
      <c r="U32"/>
      <c r="V32"/>
    </row>
    <row r="33" spans="3:22">
      <c r="C33" s="25"/>
      <c r="D33" s="3">
        <v>14</v>
      </c>
      <c r="E33" s="54">
        <v>18750</v>
      </c>
      <c r="F33" s="27">
        <f t="shared" si="5"/>
        <v>2.8000000000000011E-2</v>
      </c>
      <c r="G33" s="41">
        <f t="shared" si="6"/>
        <v>5.037238856895998E-3</v>
      </c>
      <c r="H33" s="42">
        <f t="shared" si="7"/>
        <v>28555852.340509769</v>
      </c>
      <c r="I33" s="42">
        <f t="shared" si="8"/>
        <v>118982.71808545738</v>
      </c>
      <c r="J33" s="42">
        <f t="shared" si="9"/>
        <v>42063.76881818434</v>
      </c>
      <c r="K33" s="42">
        <f t="shared" si="10"/>
        <v>143630.7637506419</v>
      </c>
      <c r="L33" s="50">
        <f t="shared" si="11"/>
        <v>304677.25065428362</v>
      </c>
      <c r="P33" s="8"/>
      <c r="Q33" s="8"/>
      <c r="U33"/>
      <c r="V33"/>
    </row>
    <row r="34" spans="3:22">
      <c r="C34" s="25"/>
      <c r="D34" s="3">
        <v>15</v>
      </c>
      <c r="E34" s="54">
        <v>18750</v>
      </c>
      <c r="F34" s="27">
        <f t="shared" si="5"/>
        <v>3.0000000000000013E-2</v>
      </c>
      <c r="G34" s="41">
        <f t="shared" si="6"/>
        <v>5.4079902797683488E-3</v>
      </c>
      <c r="H34" s="42">
        <f t="shared" si="7"/>
        <v>28370157.807940941</v>
      </c>
      <c r="I34" s="42">
        <f t="shared" si="8"/>
        <v>118208.9908664206</v>
      </c>
      <c r="J34" s="42">
        <f t="shared" si="9"/>
        <v>42837.496037221121</v>
      </c>
      <c r="K34" s="42">
        <f t="shared" si="10"/>
        <v>153193.87289865981</v>
      </c>
      <c r="L34" s="50">
        <f t="shared" si="11"/>
        <v>314240.35980230151</v>
      </c>
      <c r="P34" s="8"/>
      <c r="Q34" s="8"/>
      <c r="U34"/>
      <c r="V34"/>
    </row>
    <row r="35" spans="3:22">
      <c r="C35" s="25"/>
      <c r="D35" s="3">
        <v>16</v>
      </c>
      <c r="E35" s="54">
        <v>18750</v>
      </c>
      <c r="F35" s="27">
        <f t="shared" si="5"/>
        <v>3.2000000000000015E-2</v>
      </c>
      <c r="G35" s="41">
        <f t="shared" si="6"/>
        <v>5.7802682090178914E-3</v>
      </c>
      <c r="H35" s="42">
        <f t="shared" si="7"/>
        <v>28174126.439005058</v>
      </c>
      <c r="I35" s="42">
        <f t="shared" si="8"/>
        <v>117392.19349585443</v>
      </c>
      <c r="J35" s="42">
        <f t="shared" si="9"/>
        <v>43654.293407787292</v>
      </c>
      <c r="K35" s="42">
        <f t="shared" si="10"/>
        <v>162601.67384785923</v>
      </c>
      <c r="L35" s="50">
        <f t="shared" si="11"/>
        <v>323648.16075150098</v>
      </c>
      <c r="P35" s="8"/>
      <c r="Q35" s="8"/>
      <c r="U35"/>
      <c r="V35"/>
    </row>
    <row r="36" spans="3:22">
      <c r="C36" s="25"/>
      <c r="D36" s="3">
        <v>17</v>
      </c>
      <c r="E36" s="54">
        <v>18750</v>
      </c>
      <c r="F36" s="27">
        <f t="shared" si="5"/>
        <v>3.4000000000000016E-2</v>
      </c>
      <c r="G36" s="41">
        <f t="shared" si="6"/>
        <v>6.1540858456029524E-3</v>
      </c>
      <c r="H36" s="42">
        <f t="shared" si="7"/>
        <v>27967870.471749414</v>
      </c>
      <c r="I36" s="42">
        <f t="shared" si="8"/>
        <v>116532.79363228923</v>
      </c>
      <c r="J36" s="42">
        <f t="shared" si="9"/>
        <v>44513.693271352487</v>
      </c>
      <c r="K36" s="42">
        <f t="shared" si="10"/>
        <v>171842.73471215309</v>
      </c>
      <c r="L36" s="50">
        <f t="shared" si="11"/>
        <v>332889.22161579481</v>
      </c>
      <c r="P36" s="8"/>
      <c r="Q36" s="8"/>
      <c r="U36"/>
      <c r="V36"/>
    </row>
    <row r="37" spans="3:22">
      <c r="C37" s="25"/>
      <c r="D37" s="3">
        <v>18</v>
      </c>
      <c r="E37" s="54">
        <v>18750</v>
      </c>
      <c r="F37" s="27">
        <f t="shared" si="5"/>
        <v>3.6000000000000018E-2</v>
      </c>
      <c r="G37" s="41">
        <f t="shared" si="6"/>
        <v>6.5294565649902658E-3</v>
      </c>
      <c r="H37" s="42">
        <f t="shared" si="7"/>
        <v>27751514.043765906</v>
      </c>
      <c r="I37" s="42">
        <f t="shared" si="8"/>
        <v>115631.30851569127</v>
      </c>
      <c r="J37" s="42">
        <f t="shared" si="9"/>
        <v>45415.178387950451</v>
      </c>
      <c r="K37" s="42">
        <f t="shared" si="10"/>
        <v>180905.76912681144</v>
      </c>
      <c r="L37" s="50">
        <f t="shared" si="11"/>
        <v>341952.25603045314</v>
      </c>
      <c r="P37" s="8"/>
      <c r="Q37" s="8"/>
      <c r="U37"/>
      <c r="V37"/>
    </row>
    <row r="38" spans="3:22">
      <c r="C38" s="25"/>
      <c r="D38" s="3">
        <v>19</v>
      </c>
      <c r="E38" s="54">
        <v>18750</v>
      </c>
      <c r="F38" s="27">
        <f t="shared" si="5"/>
        <v>3.800000000000002E-2</v>
      </c>
      <c r="G38" s="41">
        <f t="shared" si="6"/>
        <v>6.906393920267595E-3</v>
      </c>
      <c r="H38" s="42">
        <f t="shared" si="7"/>
        <v>27525193.096251145</v>
      </c>
      <c r="I38" s="42">
        <f t="shared" si="8"/>
        <v>114688.30456771312</v>
      </c>
      <c r="J38" s="42">
        <f t="shared" si="9"/>
        <v>46358.182335928606</v>
      </c>
      <c r="K38" s="42">
        <f t="shared" si="10"/>
        <v>189779.65838550098</v>
      </c>
      <c r="L38" s="50">
        <f t="shared" si="11"/>
        <v>350826.14528914273</v>
      </c>
      <c r="P38" s="8"/>
      <c r="Q38" s="8"/>
      <c r="U38"/>
      <c r="V38"/>
    </row>
    <row r="39" spans="3:22">
      <c r="C39" s="25"/>
      <c r="D39" s="3">
        <v>20</v>
      </c>
      <c r="E39" s="54">
        <v>18750</v>
      </c>
      <c r="F39" s="27">
        <f t="shared" si="5"/>
        <v>4.0000000000000022E-2</v>
      </c>
      <c r="G39" s="41">
        <f t="shared" si="6"/>
        <v>7.2849116453250762E-3</v>
      </c>
      <c r="H39" s="42">
        <f t="shared" si="7"/>
        <v>27289055.255529717</v>
      </c>
      <c r="I39" s="42">
        <f t="shared" si="8"/>
        <v>113704.39689804049</v>
      </c>
      <c r="J39" s="42">
        <f t="shared" si="9"/>
        <v>47342.090005601232</v>
      </c>
      <c r="K39" s="42">
        <f t="shared" si="10"/>
        <v>198453.47347813207</v>
      </c>
      <c r="L39" s="50">
        <f t="shared" si="11"/>
        <v>359499.96038177377</v>
      </c>
      <c r="P39" s="8"/>
      <c r="Q39" s="8"/>
      <c r="U39"/>
      <c r="V39"/>
    </row>
    <row r="40" spans="3:22">
      <c r="C40" s="25"/>
      <c r="D40" s="3">
        <v>21</v>
      </c>
      <c r="E40" s="54">
        <v>18750</v>
      </c>
      <c r="F40" s="27">
        <f t="shared" si="5"/>
        <v>4.2000000000000023E-2</v>
      </c>
      <c r="G40" s="41">
        <f t="shared" si="6"/>
        <v>7.6650236581093933E-3</v>
      </c>
      <c r="H40" s="42">
        <f t="shared" si="7"/>
        <v>27043259.692045983</v>
      </c>
      <c r="I40" s="42">
        <f t="shared" si="8"/>
        <v>112680.24871685827</v>
      </c>
      <c r="J40" s="42">
        <f t="shared" si="9"/>
        <v>48366.238186783448</v>
      </c>
      <c r="K40" s="42">
        <f t="shared" si="10"/>
        <v>206916.49697197316</v>
      </c>
      <c r="L40" s="50">
        <f t="shared" si="11"/>
        <v>367962.98387561488</v>
      </c>
      <c r="P40" s="8"/>
      <c r="Q40" s="8"/>
      <c r="U40"/>
      <c r="V40"/>
    </row>
    <row r="41" spans="3:22">
      <c r="C41" s="25"/>
      <c r="D41" s="3">
        <v>22</v>
      </c>
      <c r="E41" s="54">
        <v>18750</v>
      </c>
      <c r="F41" s="27">
        <f t="shared" si="5"/>
        <v>4.4000000000000025E-2</v>
      </c>
      <c r="G41" s="41">
        <f t="shared" si="6"/>
        <v>8.0467440639515608E-3</v>
      </c>
      <c r="H41" s="42">
        <f t="shared" si="7"/>
        <v>26787976.956887227</v>
      </c>
      <c r="I41" s="42">
        <f t="shared" si="8"/>
        <v>111616.57065369678</v>
      </c>
      <c r="J41" s="42">
        <f t="shared" si="9"/>
        <v>49429.916249944945</v>
      </c>
      <c r="K41" s="42">
        <f t="shared" si="10"/>
        <v>215158.24467793762</v>
      </c>
      <c r="L41" s="50">
        <f t="shared" si="11"/>
        <v>376204.73158157931</v>
      </c>
      <c r="P41" s="8"/>
      <c r="Q41" s="8"/>
      <c r="U41"/>
      <c r="V41"/>
    </row>
    <row r="42" spans="3:22">
      <c r="C42" s="25"/>
      <c r="D42" s="3">
        <v>23</v>
      </c>
      <c r="E42" s="54">
        <v>18750</v>
      </c>
      <c r="F42" s="27">
        <f t="shared" si="5"/>
        <v>4.6000000000000027E-2</v>
      </c>
      <c r="G42" s="41">
        <f t="shared" si="6"/>
        <v>8.4300871589699788E-3</v>
      </c>
      <c r="H42" s="42">
        <f t="shared" si="7"/>
        <v>26523388.795959342</v>
      </c>
      <c r="I42" s="42">
        <f t="shared" si="8"/>
        <v>110514.11998316394</v>
      </c>
      <c r="J42" s="42">
        <f t="shared" si="9"/>
        <v>50532.366920477783</v>
      </c>
      <c r="K42" s="42">
        <f t="shared" si="10"/>
        <v>223168.48704369637</v>
      </c>
      <c r="L42" s="50">
        <f t="shared" si="11"/>
        <v>384214.97394733806</v>
      </c>
      <c r="P42" s="8"/>
      <c r="Q42" s="8"/>
      <c r="U42"/>
      <c r="V42"/>
    </row>
    <row r="43" spans="3:22">
      <c r="C43" s="25"/>
      <c r="D43" s="3">
        <v>24</v>
      </c>
      <c r="E43" s="54">
        <v>18750</v>
      </c>
      <c r="F43" s="27">
        <f t="shared" si="5"/>
        <v>4.8000000000000029E-2</v>
      </c>
      <c r="G43" s="41">
        <f t="shared" si="6"/>
        <v>8.8150674335522039E-3</v>
      </c>
      <c r="H43" s="42">
        <f t="shared" si="7"/>
        <v>26249687.941995166</v>
      </c>
      <c r="I43" s="42">
        <f t="shared" si="8"/>
        <v>109373.6997583132</v>
      </c>
      <c r="J43" s="42">
        <f t="shared" si="9"/>
        <v>51672.787145328519</v>
      </c>
      <c r="K43" s="42">
        <f t="shared" si="10"/>
        <v>230937.27021522392</v>
      </c>
      <c r="L43" s="50">
        <f t="shared" si="11"/>
        <v>391983.75711886561</v>
      </c>
      <c r="P43" s="8"/>
      <c r="Q43" s="8"/>
      <c r="U43"/>
      <c r="V43"/>
    </row>
    <row r="44" spans="3:22">
      <c r="C44" s="25"/>
      <c r="D44" s="3">
        <v>25</v>
      </c>
      <c r="E44" s="54">
        <v>18750</v>
      </c>
      <c r="F44" s="27">
        <f t="shared" si="5"/>
        <v>5.0000000000000031E-2</v>
      </c>
      <c r="G44" s="41">
        <f t="shared" si="6"/>
        <v>9.2016995759167663E-3</v>
      </c>
      <c r="H44" s="42">
        <f t="shared" si="7"/>
        <v>25967077.884634614</v>
      </c>
      <c r="I44" s="42">
        <f t="shared" si="8"/>
        <v>108196.15785264423</v>
      </c>
      <c r="J44" s="42">
        <f t="shared" si="9"/>
        <v>52850.32905099749</v>
      </c>
      <c r="K44" s="42">
        <f t="shared" si="10"/>
        <v>238454.93670842433</v>
      </c>
      <c r="L44" s="50">
        <f t="shared" si="11"/>
        <v>399501.42361206608</v>
      </c>
      <c r="P44" s="8"/>
      <c r="Q44" s="8"/>
      <c r="U44"/>
      <c r="V44"/>
    </row>
    <row r="45" spans="3:22">
      <c r="C45" s="25"/>
      <c r="D45" s="3">
        <v>26</v>
      </c>
      <c r="E45" s="54">
        <v>18750</v>
      </c>
      <c r="F45" s="27">
        <f t="shared" si="5"/>
        <v>5.2000000000000032E-2</v>
      </c>
      <c r="G45" s="41">
        <f t="shared" si="6"/>
        <v>9.5899984757568113E-3</v>
      </c>
      <c r="H45" s="42">
        <f t="shared" si="7"/>
        <v>25675772.618875191</v>
      </c>
      <c r="I45" s="42">
        <f t="shared" si="8"/>
        <v>106982.38591197996</v>
      </c>
      <c r="J45" s="42">
        <f t="shared" si="9"/>
        <v>54064.100991661762</v>
      </c>
      <c r="K45" s="42">
        <f t="shared" si="10"/>
        <v>245712.14563278834</v>
      </c>
      <c r="L45" s="50">
        <f t="shared" si="11"/>
        <v>406758.63253643003</v>
      </c>
      <c r="P45" s="8"/>
      <c r="Q45" s="8"/>
      <c r="U45"/>
      <c r="V45"/>
    </row>
    <row r="46" spans="3:22">
      <c r="C46" s="25"/>
      <c r="D46" s="3">
        <v>27</v>
      </c>
      <c r="E46" s="54">
        <v>18750</v>
      </c>
      <c r="F46" s="27">
        <f t="shared" si="5"/>
        <v>5.4000000000000034E-2</v>
      </c>
      <c r="G46" s="41">
        <f t="shared" si="6"/>
        <v>9.9799792279688937E-3</v>
      </c>
      <c r="H46" s="42">
        <f t="shared" si="7"/>
        <v>25375996.372250739</v>
      </c>
      <c r="I46" s="42">
        <f t="shared" si="8"/>
        <v>105733.31821771142</v>
      </c>
      <c r="J46" s="42">
        <f t="shared" si="9"/>
        <v>55313.168685930301</v>
      </c>
      <c r="K46" s="42">
        <f t="shared" si="10"/>
        <v>252699.89240955765</v>
      </c>
      <c r="L46" s="50">
        <f t="shared" si="11"/>
        <v>413746.37931319937</v>
      </c>
      <c r="P46" s="8"/>
      <c r="Q46" s="8"/>
      <c r="U46"/>
      <c r="V46"/>
    </row>
    <row r="47" spans="3:22">
      <c r="C47" s="25"/>
      <c r="D47" s="3">
        <v>28</v>
      </c>
      <c r="E47" s="54">
        <v>18750</v>
      </c>
      <c r="F47" s="27">
        <f t="shared" si="5"/>
        <v>5.6000000000000036E-2</v>
      </c>
      <c r="G47" s="41">
        <f t="shared" si="6"/>
        <v>1.0371657136468815E-2</v>
      </c>
      <c r="H47" s="42">
        <f t="shared" si="7"/>
        <v>25067983.311155248</v>
      </c>
      <c r="I47" s="42">
        <f t="shared" si="8"/>
        <v>104449.93046314687</v>
      </c>
      <c r="J47" s="42">
        <f t="shared" si="9"/>
        <v>56596.556440494853</v>
      </c>
      <c r="K47" s="42">
        <f t="shared" si="10"/>
        <v>259409.52792751885</v>
      </c>
      <c r="L47" s="50">
        <f t="shared" si="11"/>
        <v>420456.01483116054</v>
      </c>
      <c r="P47" s="8"/>
      <c r="Q47" s="8"/>
      <c r="U47"/>
      <c r="V47"/>
    </row>
    <row r="48" spans="3:22">
      <c r="C48" s="25"/>
      <c r="D48" s="3">
        <v>29</v>
      </c>
      <c r="E48" s="54">
        <v>18750</v>
      </c>
      <c r="F48" s="27">
        <f t="shared" si="5"/>
        <v>5.8000000000000038E-2</v>
      </c>
      <c r="G48" s="41">
        <f t="shared" si="6"/>
        <v>1.0765047718096277E-2</v>
      </c>
      <c r="H48" s="42">
        <f t="shared" si="7"/>
        <v>24751977.226787236</v>
      </c>
      <c r="I48" s="42">
        <f t="shared" si="8"/>
        <v>103133.23844494682</v>
      </c>
      <c r="J48" s="42">
        <f t="shared" si="9"/>
        <v>57913.248458694899</v>
      </c>
      <c r="K48" s="42">
        <f t="shared" si="10"/>
        <v>265832.77708042914</v>
      </c>
      <c r="L48" s="50">
        <f t="shared" si="11"/>
        <v>426879.26398407086</v>
      </c>
      <c r="P48" s="8"/>
      <c r="Q48" s="8"/>
      <c r="U48"/>
      <c r="V48"/>
    </row>
    <row r="49" spans="3:22">
      <c r="C49" s="25"/>
      <c r="D49" s="3">
        <v>30</v>
      </c>
      <c r="E49" s="54">
        <v>18750</v>
      </c>
      <c r="F49" s="27">
        <f t="shared" si="5"/>
        <v>6.0000000000000039E-2</v>
      </c>
      <c r="G49" s="41">
        <f t="shared" si="6"/>
        <v>1.1160166706612573E-2</v>
      </c>
      <c r="H49" s="42">
        <f t="shared" si="7"/>
        <v>24428231.201248113</v>
      </c>
      <c r="I49" s="42">
        <f t="shared" si="8"/>
        <v>101784.29667186714</v>
      </c>
      <c r="J49" s="42">
        <f t="shared" si="9"/>
        <v>59262.190231774584</v>
      </c>
      <c r="K49" s="42">
        <f t="shared" si="10"/>
        <v>271961.75663121807</v>
      </c>
      <c r="L49" s="50">
        <f t="shared" si="11"/>
        <v>433008.24353485979</v>
      </c>
      <c r="P49" s="8"/>
      <c r="Q49" s="8"/>
      <c r="U49"/>
      <c r="V49"/>
    </row>
    <row r="50" spans="3:22">
      <c r="C50" s="25"/>
      <c r="D50" s="3">
        <v>31</v>
      </c>
      <c r="E50" s="54">
        <v>18750</v>
      </c>
      <c r="F50" s="27">
        <f>F49</f>
        <v>6.0000000000000039E-2</v>
      </c>
      <c r="G50" s="41">
        <f t="shared" si="6"/>
        <v>1.1160166706612573E-2</v>
      </c>
      <c r="H50" s="42">
        <f t="shared" si="7"/>
        <v>24097007.254385121</v>
      </c>
      <c r="I50" s="42">
        <f t="shared" si="8"/>
        <v>100404.19689327135</v>
      </c>
      <c r="J50" s="42">
        <f t="shared" si="9"/>
        <v>60642.290010370372</v>
      </c>
      <c r="K50" s="42">
        <f t="shared" si="10"/>
        <v>268249.84002340399</v>
      </c>
      <c r="L50" s="50">
        <f t="shared" si="11"/>
        <v>429296.32692704571</v>
      </c>
      <c r="P50" s="8"/>
      <c r="Q50" s="8"/>
      <c r="U50"/>
      <c r="V50"/>
    </row>
    <row r="51" spans="3:22">
      <c r="C51" s="25"/>
      <c r="D51" s="3">
        <v>32</v>
      </c>
      <c r="E51" s="54">
        <v>18750</v>
      </c>
      <c r="F51" s="27">
        <f t="shared" ref="F51:F84" si="12">F50</f>
        <v>6.0000000000000039E-2</v>
      </c>
      <c r="G51" s="41">
        <f t="shared" si="6"/>
        <v>1.1160166706612573E-2</v>
      </c>
      <c r="H51" s="42">
        <f t="shared" si="7"/>
        <v>23768115.124351345</v>
      </c>
      <c r="I51" s="42">
        <f t="shared" si="8"/>
        <v>99033.813018130604</v>
      </c>
      <c r="J51" s="42">
        <f t="shared" si="9"/>
        <v>62012.673885511118</v>
      </c>
      <c r="K51" s="42">
        <f t="shared" si="10"/>
        <v>264564.05531123554</v>
      </c>
      <c r="L51" s="50">
        <f t="shared" si="11"/>
        <v>425610.54221487726</v>
      </c>
      <c r="P51" s="8"/>
      <c r="Q51" s="8"/>
      <c r="U51"/>
      <c r="V51"/>
    </row>
    <row r="52" spans="3:22">
      <c r="C52" s="25"/>
      <c r="D52" s="3">
        <v>33</v>
      </c>
      <c r="E52" s="54">
        <v>18750</v>
      </c>
      <c r="F52" s="27">
        <f t="shared" si="12"/>
        <v>6.0000000000000039E-2</v>
      </c>
      <c r="G52" s="41">
        <f t="shared" si="6"/>
        <v>1.1160166706612573E-2</v>
      </c>
      <c r="H52" s="42">
        <f t="shared" si="7"/>
        <v>23441538.395154599</v>
      </c>
      <c r="I52" s="42">
        <f t="shared" si="8"/>
        <v>97673.076646477508</v>
      </c>
      <c r="J52" s="42">
        <f t="shared" si="9"/>
        <v>63373.410257164214</v>
      </c>
      <c r="K52" s="42">
        <f t="shared" si="10"/>
        <v>260904.21852614818</v>
      </c>
      <c r="L52" s="50">
        <f t="shared" si="11"/>
        <v>421950.7054297899</v>
      </c>
      <c r="P52" s="8"/>
      <c r="Q52" s="8"/>
      <c r="U52"/>
      <c r="V52"/>
    </row>
    <row r="53" spans="3:22">
      <c r="C53" s="25"/>
      <c r="D53" s="3">
        <v>34</v>
      </c>
      <c r="E53" s="54">
        <v>18750</v>
      </c>
      <c r="F53" s="27">
        <f t="shared" si="12"/>
        <v>6.0000000000000039E-2</v>
      </c>
      <c r="G53" s="41">
        <f t="shared" si="6"/>
        <v>1.1160166706612573E-2</v>
      </c>
      <c r="H53" s="42">
        <f t="shared" si="7"/>
        <v>23117260.766371287</v>
      </c>
      <c r="I53" s="42">
        <f t="shared" si="8"/>
        <v>96321.919859880363</v>
      </c>
      <c r="J53" s="42">
        <f t="shared" si="9"/>
        <v>64724.567043761359</v>
      </c>
      <c r="K53" s="42">
        <f t="shared" si="10"/>
        <v>257270.1469947162</v>
      </c>
      <c r="L53" s="50">
        <f t="shared" si="11"/>
        <v>418316.63389835792</v>
      </c>
      <c r="P53" s="8"/>
      <c r="Q53" s="8"/>
      <c r="U53"/>
      <c r="V53"/>
    </row>
    <row r="54" spans="3:22">
      <c r="C54" s="25"/>
      <c r="D54" s="3">
        <v>35</v>
      </c>
      <c r="E54" s="54">
        <v>18750</v>
      </c>
      <c r="F54" s="27">
        <f t="shared" si="12"/>
        <v>6.0000000000000039E-2</v>
      </c>
      <c r="G54" s="41">
        <f t="shared" si="6"/>
        <v>1.1160166706612573E-2</v>
      </c>
      <c r="H54" s="42">
        <f t="shared" si="7"/>
        <v>22795266.052332807</v>
      </c>
      <c r="I54" s="42">
        <f t="shared" si="8"/>
        <v>94980.275218053372</v>
      </c>
      <c r="J54" s="42">
        <f t="shared" si="9"/>
        <v>66066.211685588351</v>
      </c>
      <c r="K54" s="42">
        <f t="shared" si="10"/>
        <v>253661.65932953492</v>
      </c>
      <c r="L54" s="50">
        <f t="shared" si="11"/>
        <v>414708.14623317664</v>
      </c>
      <c r="P54" s="8"/>
      <c r="Q54" s="8"/>
      <c r="U54"/>
      <c r="V54"/>
    </row>
    <row r="55" spans="3:22">
      <c r="C55" s="25"/>
      <c r="D55" s="3">
        <v>36</v>
      </c>
      <c r="E55" s="54">
        <v>18750</v>
      </c>
      <c r="F55" s="27">
        <f t="shared" si="12"/>
        <v>6.0000000000000039E-2</v>
      </c>
      <c r="G55" s="41">
        <f t="shared" si="6"/>
        <v>1.1160166706612573E-2</v>
      </c>
      <c r="H55" s="42">
        <f t="shared" si="7"/>
        <v>22475538.181317687</v>
      </c>
      <c r="I55" s="42">
        <f t="shared" si="8"/>
        <v>93648.075755490354</v>
      </c>
      <c r="J55" s="42">
        <f t="shared" si="9"/>
        <v>67398.411148151368</v>
      </c>
      <c r="K55" s="42">
        <f t="shared" si="10"/>
        <v>250078.57542016718</v>
      </c>
      <c r="L55" s="50">
        <f t="shared" si="11"/>
        <v>411125.0623238089</v>
      </c>
      <c r="P55" s="8"/>
      <c r="Q55" s="8"/>
      <c r="U55"/>
      <c r="V55"/>
    </row>
    <row r="56" spans="3:22">
      <c r="C56" s="25"/>
      <c r="D56" s="3">
        <v>37</v>
      </c>
      <c r="E56" s="54">
        <v>47340.38</v>
      </c>
      <c r="F56" s="27">
        <f t="shared" si="12"/>
        <v>6.0000000000000039E-2</v>
      </c>
      <c r="G56" s="41">
        <f t="shared" si="6"/>
        <v>1.1160166706612573E-2</v>
      </c>
      <c r="H56" s="42">
        <f t="shared" si="7"/>
        <v>22158061.19474937</v>
      </c>
      <c r="I56" s="42">
        <f t="shared" si="8"/>
        <v>92325.254978122379</v>
      </c>
      <c r="J56" s="42">
        <f t="shared" si="9"/>
        <v>68721.231925519343</v>
      </c>
      <c r="K56" s="42">
        <f t="shared" si="10"/>
        <v>246520.71642415333</v>
      </c>
      <c r="L56" s="50">
        <f t="shared" si="11"/>
        <v>407567.20332779502</v>
      </c>
      <c r="P56" s="8"/>
      <c r="Q56" s="8"/>
      <c r="U56"/>
      <c r="V56"/>
    </row>
    <row r="57" spans="3:22">
      <c r="C57" s="25"/>
      <c r="D57" s="3">
        <v>38</v>
      </c>
      <c r="E57" s="54">
        <v>175142.2</v>
      </c>
      <c r="F57" s="27">
        <f t="shared" si="12"/>
        <v>6.0000000000000039E-2</v>
      </c>
      <c r="G57" s="41">
        <f t="shared" si="6"/>
        <v>1.1160166706612573E-2</v>
      </c>
      <c r="H57" s="42">
        <f t="shared" si="7"/>
        <v>21842819.246399697</v>
      </c>
      <c r="I57" s="42">
        <f t="shared" si="8"/>
        <v>91011.746859998733</v>
      </c>
      <c r="J57" s="42">
        <f t="shared" si="9"/>
        <v>70034.740043642989</v>
      </c>
      <c r="K57" s="42">
        <f t="shared" si="10"/>
        <v>242987.90475808489</v>
      </c>
      <c r="L57" s="50">
        <f t="shared" si="11"/>
        <v>404034.39166172664</v>
      </c>
      <c r="P57" s="8"/>
      <c r="Q57" s="8"/>
      <c r="U57"/>
      <c r="V57"/>
    </row>
    <row r="58" spans="3:22">
      <c r="C58" s="25"/>
      <c r="D58" s="3">
        <v>39</v>
      </c>
      <c r="E58" s="54">
        <v>173388.23</v>
      </c>
      <c r="F58" s="27">
        <f t="shared" si="12"/>
        <v>6.0000000000000039E-2</v>
      </c>
      <c r="G58" s="41">
        <f t="shared" si="6"/>
        <v>1.1160166706612573E-2</v>
      </c>
      <c r="H58" s="42">
        <f t="shared" si="7"/>
        <v>21529796.601597968</v>
      </c>
      <c r="I58" s="42">
        <f t="shared" si="8"/>
        <v>89707.485839991539</v>
      </c>
      <c r="J58" s="42">
        <f t="shared" si="9"/>
        <v>71339.001063650183</v>
      </c>
      <c r="K58" s="42">
        <f t="shared" si="10"/>
        <v>239479.96408874064</v>
      </c>
      <c r="L58" s="50">
        <f t="shared" si="11"/>
        <v>400526.45099238236</v>
      </c>
      <c r="P58" s="8"/>
      <c r="Q58" s="8"/>
      <c r="U58"/>
      <c r="V58"/>
    </row>
    <row r="59" spans="3:22">
      <c r="C59" s="25"/>
      <c r="D59" s="3">
        <v>40</v>
      </c>
      <c r="E59" s="54">
        <v>171646.6</v>
      </c>
      <c r="F59" s="27">
        <f t="shared" si="12"/>
        <v>6.0000000000000039E-2</v>
      </c>
      <c r="G59" s="41">
        <f t="shared" si="6"/>
        <v>1.1160166706612573E-2</v>
      </c>
      <c r="H59" s="42">
        <f t="shared" si="7"/>
        <v>21218977.636445578</v>
      </c>
      <c r="I59" s="42">
        <f t="shared" si="8"/>
        <v>88412.406818523246</v>
      </c>
      <c r="J59" s="42">
        <f t="shared" si="9"/>
        <v>72634.080085118476</v>
      </c>
      <c r="K59" s="42">
        <f t="shared" si="10"/>
        <v>235996.71932428534</v>
      </c>
      <c r="L59" s="50">
        <f t="shared" si="11"/>
        <v>397043.20622792706</v>
      </c>
      <c r="P59" s="8"/>
      <c r="Q59" s="8"/>
      <c r="U59"/>
      <c r="V59"/>
    </row>
    <row r="60" spans="3:22">
      <c r="C60" s="25"/>
      <c r="D60" s="3">
        <v>41</v>
      </c>
      <c r="E60" s="54">
        <v>169917.24</v>
      </c>
      <c r="F60" s="27">
        <f t="shared" si="12"/>
        <v>6.0000000000000039E-2</v>
      </c>
      <c r="G60" s="41">
        <f t="shared" si="6"/>
        <v>1.1160166706612573E-2</v>
      </c>
      <c r="H60" s="42">
        <f t="shared" si="7"/>
        <v>20910346.837036174</v>
      </c>
      <c r="I60" s="42">
        <f t="shared" si="8"/>
        <v>87126.445154317393</v>
      </c>
      <c r="J60" s="42">
        <f t="shared" si="9"/>
        <v>73920.041749324329</v>
      </c>
      <c r="K60" s="42">
        <f t="shared" si="10"/>
        <v>232537.99660553041</v>
      </c>
      <c r="L60" s="50">
        <f t="shared" si="11"/>
        <v>393584.4835091721</v>
      </c>
      <c r="P60" s="8"/>
      <c r="Q60" s="8"/>
      <c r="U60"/>
      <c r="V60"/>
    </row>
    <row r="61" spans="3:22">
      <c r="C61" s="25"/>
      <c r="D61" s="3">
        <v>42</v>
      </c>
      <c r="E61" s="54">
        <v>168200.06</v>
      </c>
      <c r="F61" s="27">
        <f t="shared" si="12"/>
        <v>6.0000000000000039E-2</v>
      </c>
      <c r="G61" s="41">
        <f t="shared" si="6"/>
        <v>1.1160166706612573E-2</v>
      </c>
      <c r="H61" s="42">
        <f t="shared" si="7"/>
        <v>20603888.798681319</v>
      </c>
      <c r="I61" s="42">
        <f t="shared" si="8"/>
        <v>85849.536661172169</v>
      </c>
      <c r="J61" s="42">
        <f t="shared" si="9"/>
        <v>75196.950242469553</v>
      </c>
      <c r="K61" s="42">
        <f t="shared" si="10"/>
        <v>229103.62329725616</v>
      </c>
      <c r="L61" s="50">
        <f t="shared" si="11"/>
        <v>390150.11020089791</v>
      </c>
      <c r="P61" s="8"/>
      <c r="Q61" s="8"/>
      <c r="U61"/>
      <c r="V61"/>
    </row>
    <row r="62" spans="3:22">
      <c r="C62" s="25"/>
      <c r="D62" s="3">
        <v>43</v>
      </c>
      <c r="E62" s="54">
        <v>166494.96</v>
      </c>
      <c r="F62" s="27">
        <f t="shared" si="12"/>
        <v>6.0000000000000039E-2</v>
      </c>
      <c r="G62" s="41">
        <f t="shared" si="6"/>
        <v>1.1160166706612573E-2</v>
      </c>
      <c r="H62" s="42">
        <f t="shared" si="7"/>
        <v>20299588.225141592</v>
      </c>
      <c r="I62" s="42">
        <f t="shared" si="8"/>
        <v>84581.617604756641</v>
      </c>
      <c r="J62" s="42">
        <f t="shared" si="9"/>
        <v>76464.869298885082</v>
      </c>
      <c r="K62" s="42">
        <f t="shared" si="10"/>
        <v>225693.42797959491</v>
      </c>
      <c r="L62" s="50">
        <f t="shared" si="11"/>
        <v>386739.91488323663</v>
      </c>
      <c r="P62" s="8"/>
      <c r="Q62" s="8"/>
      <c r="U62"/>
      <c r="V62"/>
    </row>
    <row r="63" spans="3:22">
      <c r="C63" s="25"/>
      <c r="D63" s="3">
        <v>44</v>
      </c>
      <c r="E63" s="54">
        <v>164801.85999999999</v>
      </c>
      <c r="F63" s="27">
        <f t="shared" si="12"/>
        <v>6.0000000000000039E-2</v>
      </c>
      <c r="G63" s="41">
        <f t="shared" si="6"/>
        <v>1.1160166706612573E-2</v>
      </c>
      <c r="H63" s="42">
        <f t="shared" si="7"/>
        <v>19997429.92786311</v>
      </c>
      <c r="I63" s="42">
        <f t="shared" si="8"/>
        <v>83322.624699429623</v>
      </c>
      <c r="J63" s="42">
        <f t="shared" si="9"/>
        <v>77723.862204212099</v>
      </c>
      <c r="K63" s="42">
        <f t="shared" si="10"/>
        <v>222307.24043947496</v>
      </c>
      <c r="L63" s="50">
        <f t="shared" si="11"/>
        <v>383353.72734311665</v>
      </c>
      <c r="P63" s="8"/>
      <c r="Q63" s="8"/>
      <c r="U63"/>
      <c r="V63"/>
    </row>
    <row r="64" spans="3:22">
      <c r="C64" s="25"/>
      <c r="D64" s="3">
        <v>45</v>
      </c>
      <c r="E64" s="54">
        <v>163120.69</v>
      </c>
      <c r="F64" s="27">
        <f t="shared" si="12"/>
        <v>6.0000000000000039E-2</v>
      </c>
      <c r="G64" s="41">
        <f t="shared" si="6"/>
        <v>1.1160166706612573E-2</v>
      </c>
      <c r="H64" s="42">
        <f t="shared" si="7"/>
        <v>19697398.825219423</v>
      </c>
      <c r="I64" s="42">
        <f t="shared" si="8"/>
        <v>82072.495105080932</v>
      </c>
      <c r="J64" s="42">
        <f t="shared" si="9"/>
        <v>78973.99179856079</v>
      </c>
      <c r="K64" s="42">
        <f t="shared" si="10"/>
        <v>218944.89166212481</v>
      </c>
      <c r="L64" s="50">
        <f t="shared" si="11"/>
        <v>379991.3785657665</v>
      </c>
      <c r="P64" s="8"/>
      <c r="Q64" s="8"/>
      <c r="U64"/>
      <c r="V64"/>
    </row>
    <row r="65" spans="3:24">
      <c r="C65" s="25"/>
      <c r="D65" s="3">
        <v>46</v>
      </c>
      <c r="E65" s="54">
        <v>161451.35</v>
      </c>
      <c r="F65" s="27">
        <f t="shared" si="12"/>
        <v>6.0000000000000039E-2</v>
      </c>
      <c r="G65" s="41">
        <f t="shared" si="6"/>
        <v>1.1160166706612573E-2</v>
      </c>
      <c r="H65" s="42">
        <f t="shared" si="7"/>
        <v>19399479.941758737</v>
      </c>
      <c r="I65" s="42">
        <f t="shared" si="8"/>
        <v>80831.166423994742</v>
      </c>
      <c r="J65" s="42">
        <f t="shared" si="9"/>
        <v>80215.32047964698</v>
      </c>
      <c r="K65" s="42">
        <f t="shared" si="10"/>
        <v>215606.21382263707</v>
      </c>
      <c r="L65" s="50">
        <f t="shared" si="11"/>
        <v>376652.70072627882</v>
      </c>
      <c r="P65" s="8"/>
      <c r="Q65" s="8"/>
      <c r="U65"/>
      <c r="V65"/>
    </row>
    <row r="66" spans="3:24">
      <c r="C66" s="25"/>
      <c r="D66" s="3">
        <v>47</v>
      </c>
      <c r="E66" s="54">
        <v>159793.76</v>
      </c>
      <c r="F66" s="27">
        <f t="shared" si="12"/>
        <v>6.0000000000000039E-2</v>
      </c>
      <c r="G66" s="41">
        <f t="shared" si="6"/>
        <v>1.1160166706612573E-2</v>
      </c>
      <c r="H66" s="42">
        <f t="shared" si="7"/>
        <v>19103658.407456454</v>
      </c>
      <c r="I66" s="42">
        <f t="shared" si="8"/>
        <v>79598.576697735232</v>
      </c>
      <c r="J66" s="42">
        <f t="shared" si="9"/>
        <v>81447.91020590649</v>
      </c>
      <c r="K66" s="42">
        <f t="shared" si="10"/>
        <v>212291.04027759173</v>
      </c>
      <c r="L66" s="50">
        <f t="shared" si="11"/>
        <v>373337.52718123345</v>
      </c>
      <c r="P66" s="8"/>
      <c r="Q66" s="8"/>
      <c r="U66"/>
      <c r="V66"/>
      <c r="X66" s="10" t="e">
        <f>AVERAGE(#REF!)</f>
        <v>#REF!</v>
      </c>
    </row>
    <row r="67" spans="3:24">
      <c r="C67" s="25"/>
      <c r="D67" s="3">
        <v>48</v>
      </c>
      <c r="E67" s="54">
        <v>158147.85</v>
      </c>
      <c r="F67" s="27">
        <f t="shared" si="12"/>
        <v>6.0000000000000039E-2</v>
      </c>
      <c r="G67" s="41">
        <f t="shared" si="6"/>
        <v>1.1160166706612573E-2</v>
      </c>
      <c r="H67" s="42">
        <f t="shared" si="7"/>
        <v>18809919.456972953</v>
      </c>
      <c r="I67" s="42">
        <f t="shared" si="8"/>
        <v>78374.664404053983</v>
      </c>
      <c r="J67" s="42">
        <f t="shared" si="9"/>
        <v>82671.822499587739</v>
      </c>
      <c r="K67" s="42">
        <f t="shared" si="10"/>
        <v>208999.20555673871</v>
      </c>
      <c r="L67" s="50">
        <f t="shared" si="11"/>
        <v>370045.69246038044</v>
      </c>
      <c r="P67" s="8"/>
      <c r="Q67" s="8"/>
      <c r="U67"/>
      <c r="V67"/>
    </row>
    <row r="68" spans="3:24">
      <c r="C68" s="25"/>
      <c r="D68" s="3">
        <v>49</v>
      </c>
      <c r="E68" s="54">
        <v>156513.51999999999</v>
      </c>
      <c r="F68" s="27">
        <f t="shared" si="12"/>
        <v>6.0000000000000039E-2</v>
      </c>
      <c r="G68" s="41">
        <f t="shared" si="6"/>
        <v>1.1160166706612573E-2</v>
      </c>
      <c r="H68" s="42">
        <f t="shared" si="7"/>
        <v>18518248.428916626</v>
      </c>
      <c r="I68" s="42">
        <f t="shared" si="8"/>
        <v>77159.368453819276</v>
      </c>
      <c r="J68" s="42">
        <f t="shared" si="9"/>
        <v>83887.118449822447</v>
      </c>
      <c r="K68" s="42">
        <f t="shared" si="10"/>
        <v>205730.54535473854</v>
      </c>
      <c r="L68" s="50">
        <f t="shared" si="11"/>
        <v>366777.03225838026</v>
      </c>
      <c r="P68" s="8"/>
      <c r="Q68" s="8"/>
      <c r="U68"/>
      <c r="V68"/>
    </row>
    <row r="69" spans="3:24">
      <c r="C69" s="25"/>
      <c r="D69" s="3">
        <v>50</v>
      </c>
      <c r="E69" s="54">
        <v>154890.69</v>
      </c>
      <c r="F69" s="27">
        <f t="shared" si="12"/>
        <v>6.0000000000000039E-2</v>
      </c>
      <c r="G69" s="41">
        <f t="shared" si="6"/>
        <v>1.1160166706612573E-2</v>
      </c>
      <c r="H69" s="42">
        <f t="shared" si="7"/>
        <v>18228630.765112065</v>
      </c>
      <c r="I69" s="42">
        <f t="shared" si="8"/>
        <v>75952.62818796694</v>
      </c>
      <c r="J69" s="42">
        <f t="shared" si="9"/>
        <v>85093.858715674782</v>
      </c>
      <c r="K69" s="42">
        <f t="shared" si="10"/>
        <v>202484.89652296147</v>
      </c>
      <c r="L69" s="50">
        <f t="shared" si="11"/>
        <v>363531.38342660316</v>
      </c>
      <c r="P69" s="8"/>
      <c r="Q69" s="8"/>
      <c r="U69"/>
      <c r="V69"/>
    </row>
    <row r="70" spans="3:24">
      <c r="C70" s="25"/>
      <c r="D70" s="3">
        <v>51</v>
      </c>
      <c r="E70" s="54">
        <v>153279.29</v>
      </c>
      <c r="F70" s="27">
        <f t="shared" si="12"/>
        <v>6.0000000000000039E-2</v>
      </c>
      <c r="G70" s="41">
        <f t="shared" si="6"/>
        <v>1.1160166706612573E-2</v>
      </c>
      <c r="H70" s="42">
        <f t="shared" si="7"/>
        <v>17941052.009873427</v>
      </c>
      <c r="I70" s="42">
        <f t="shared" si="8"/>
        <v>74754.383374472614</v>
      </c>
      <c r="J70" s="42">
        <f t="shared" si="9"/>
        <v>86292.103529169108</v>
      </c>
      <c r="K70" s="42">
        <f t="shared" si="10"/>
        <v>199262.09706134422</v>
      </c>
      <c r="L70" s="50">
        <f t="shared" si="11"/>
        <v>360308.58396498591</v>
      </c>
      <c r="P70" s="8"/>
      <c r="Q70" s="8"/>
      <c r="U70"/>
      <c r="V70"/>
    </row>
    <row r="71" spans="3:24">
      <c r="C71" s="25"/>
      <c r="D71" s="3">
        <v>52</v>
      </c>
      <c r="E71" s="54">
        <v>151679.24</v>
      </c>
      <c r="F71" s="27">
        <f t="shared" si="12"/>
        <v>6.0000000000000039E-2</v>
      </c>
      <c r="G71" s="41">
        <f t="shared" si="6"/>
        <v>1.1160166706612573E-2</v>
      </c>
      <c r="H71" s="42">
        <f t="shared" si="7"/>
        <v>17655497.809282914</v>
      </c>
      <c r="I71" s="42">
        <f t="shared" si="8"/>
        <v>73564.574205345474</v>
      </c>
      <c r="J71" s="42">
        <f t="shared" si="9"/>
        <v>87481.912698296248</v>
      </c>
      <c r="K71" s="42">
        <f t="shared" si="10"/>
        <v>196061.9861103041</v>
      </c>
      <c r="L71" s="50">
        <f t="shared" si="11"/>
        <v>357108.47301394586</v>
      </c>
      <c r="P71" s="8"/>
      <c r="Q71" s="8"/>
      <c r="U71"/>
      <c r="V71"/>
    </row>
    <row r="72" spans="3:24">
      <c r="C72" s="25"/>
      <c r="D72" s="3">
        <v>53</v>
      </c>
      <c r="E72" s="54">
        <v>150090.45000000001</v>
      </c>
      <c r="F72" s="27">
        <f t="shared" si="12"/>
        <v>6.0000000000000039E-2</v>
      </c>
      <c r="G72" s="41">
        <f t="shared" si="6"/>
        <v>1.1160166706612573E-2</v>
      </c>
      <c r="H72" s="42">
        <f t="shared" si="7"/>
        <v>17371953.910474315</v>
      </c>
      <c r="I72" s="42">
        <f t="shared" si="8"/>
        <v>72383.141293642984</v>
      </c>
      <c r="J72" s="42">
        <f t="shared" si="9"/>
        <v>88663.345609998738</v>
      </c>
      <c r="K72" s="42">
        <f t="shared" si="10"/>
        <v>192884.40394270993</v>
      </c>
      <c r="L72" s="50">
        <f t="shared" si="11"/>
        <v>353930.89084635163</v>
      </c>
      <c r="P72" s="8"/>
      <c r="Q72" s="8"/>
      <c r="U72"/>
      <c r="V72"/>
    </row>
    <row r="73" spans="3:24">
      <c r="C73" s="25"/>
      <c r="D73" s="3">
        <v>54</v>
      </c>
      <c r="E73" s="54">
        <v>148512.84</v>
      </c>
      <c r="F73" s="27">
        <f t="shared" si="12"/>
        <v>6.0000000000000039E-2</v>
      </c>
      <c r="G73" s="41">
        <f t="shared" si="6"/>
        <v>1.1160166706612573E-2</v>
      </c>
      <c r="H73" s="42">
        <f t="shared" si="7"/>
        <v>17090406.160921603</v>
      </c>
      <c r="I73" s="42">
        <f t="shared" si="8"/>
        <v>71210.025670506686</v>
      </c>
      <c r="J73" s="42">
        <f t="shared" si="9"/>
        <v>89836.461233135036</v>
      </c>
      <c r="K73" s="42">
        <f t="shared" si="10"/>
        <v>189729.19195590974</v>
      </c>
      <c r="L73" s="50">
        <f t="shared" si="11"/>
        <v>350775.67885955144</v>
      </c>
      <c r="P73" s="8"/>
      <c r="Q73" s="8"/>
      <c r="U73"/>
      <c r="V73"/>
    </row>
    <row r="74" spans="3:24">
      <c r="C74" s="25"/>
      <c r="D74" s="3">
        <v>55</v>
      </c>
      <c r="E74" s="54">
        <v>146946.34</v>
      </c>
      <c r="F74" s="27">
        <f t="shared" si="12"/>
        <v>6.0000000000000039E-2</v>
      </c>
      <c r="G74" s="41">
        <f t="shared" si="6"/>
        <v>1.1160166706612573E-2</v>
      </c>
      <c r="H74" s="42">
        <f t="shared" si="7"/>
        <v>16810840.507732559</v>
      </c>
      <c r="I74" s="42">
        <f t="shared" si="8"/>
        <v>70045.168782219</v>
      </c>
      <c r="J74" s="42">
        <f t="shared" si="9"/>
        <v>91001.318121422722</v>
      </c>
      <c r="K74" s="42">
        <f t="shared" si="10"/>
        <v>186596.19266381435</v>
      </c>
      <c r="L74" s="50">
        <f t="shared" si="11"/>
        <v>347642.67956745607</v>
      </c>
      <c r="P74" s="8"/>
      <c r="Q74" s="8"/>
      <c r="U74"/>
      <c r="V74"/>
    </row>
    <row r="75" spans="3:24">
      <c r="C75" s="25"/>
      <c r="D75" s="3">
        <v>56</v>
      </c>
      <c r="E75" s="54">
        <v>145390.87</v>
      </c>
      <c r="F75" s="27">
        <f t="shared" si="12"/>
        <v>6.0000000000000039E-2</v>
      </c>
      <c r="G75" s="41">
        <f t="shared" si="6"/>
        <v>1.1160166706612573E-2</v>
      </c>
      <c r="H75" s="42">
        <f t="shared" si="7"/>
        <v>16533242.996947322</v>
      </c>
      <c r="I75" s="42">
        <f t="shared" si="8"/>
        <v>68888.512487280517</v>
      </c>
      <c r="J75" s="42">
        <f t="shared" si="9"/>
        <v>92157.974416361205</v>
      </c>
      <c r="K75" s="42">
        <f t="shared" si="10"/>
        <v>183485.24968903666</v>
      </c>
      <c r="L75" s="50">
        <f t="shared" si="11"/>
        <v>344531.73659267835</v>
      </c>
      <c r="P75" s="8"/>
      <c r="Q75" s="8"/>
      <c r="U75"/>
      <c r="V75"/>
    </row>
    <row r="76" spans="3:24">
      <c r="C76" s="25"/>
      <c r="D76" s="3">
        <v>57</v>
      </c>
      <c r="E76" s="54">
        <v>143846.35</v>
      </c>
      <c r="F76" s="27">
        <f t="shared" si="12"/>
        <v>6.0000000000000039E-2</v>
      </c>
      <c r="G76" s="41">
        <f t="shared" si="6"/>
        <v>1.1160166706612573E-2</v>
      </c>
      <c r="H76" s="42">
        <f t="shared" si="7"/>
        <v>16257599.772841923</v>
      </c>
      <c r="I76" s="42">
        <f t="shared" si="8"/>
        <v>67739.999053508014</v>
      </c>
      <c r="J76" s="42">
        <f t="shared" si="9"/>
        <v>93306.487850133708</v>
      </c>
      <c r="K76" s="42">
        <f t="shared" si="10"/>
        <v>180396.20775508657</v>
      </c>
      <c r="L76" s="50">
        <f t="shared" si="11"/>
        <v>341442.69465872832</v>
      </c>
      <c r="P76" s="8"/>
      <c r="Q76" s="8"/>
      <c r="U76"/>
      <c r="V76"/>
    </row>
    <row r="77" spans="3:24">
      <c r="C77" s="25"/>
      <c r="D77" s="3">
        <v>58</v>
      </c>
      <c r="E77" s="54">
        <v>142312.70000000001</v>
      </c>
      <c r="F77" s="27">
        <f t="shared" si="12"/>
        <v>6.0000000000000039E-2</v>
      </c>
      <c r="G77" s="41">
        <f t="shared" si="6"/>
        <v>1.1160166706612573E-2</v>
      </c>
      <c r="H77" s="42">
        <f t="shared" si="7"/>
        <v>15983897.077236703</v>
      </c>
      <c r="I77" s="42">
        <f t="shared" si="8"/>
        <v>66599.571155152938</v>
      </c>
      <c r="J77" s="42">
        <f t="shared" si="9"/>
        <v>94446.915748488784</v>
      </c>
      <c r="K77" s="42">
        <f t="shared" si="10"/>
        <v>177328.91267862055</v>
      </c>
      <c r="L77" s="50">
        <f t="shared" si="11"/>
        <v>338375.39958226227</v>
      </c>
      <c r="P77" s="8"/>
      <c r="Q77" s="8"/>
      <c r="U77"/>
      <c r="V77"/>
    </row>
    <row r="78" spans="3:24">
      <c r="C78" s="25"/>
      <c r="D78" s="3">
        <v>59</v>
      </c>
      <c r="E78" s="54">
        <v>140789.85</v>
      </c>
      <c r="F78" s="27">
        <f t="shared" si="12"/>
        <v>6.0000000000000039E-2</v>
      </c>
      <c r="G78" s="41">
        <f t="shared" si="6"/>
        <v>1.1160166706612573E-2</v>
      </c>
      <c r="H78" s="42">
        <f t="shared" si="7"/>
        <v>15712121.248809595</v>
      </c>
      <c r="I78" s="42">
        <f t="shared" si="8"/>
        <v>65467.17187003998</v>
      </c>
      <c r="J78" s="42">
        <f t="shared" si="9"/>
        <v>95579.315033601742</v>
      </c>
      <c r="K78" s="42">
        <f t="shared" si="10"/>
        <v>174283.21136174595</v>
      </c>
      <c r="L78" s="50">
        <f t="shared" si="11"/>
        <v>335329.69826538768</v>
      </c>
      <c r="P78" s="8"/>
      <c r="Q78" s="8"/>
      <c r="U78"/>
      <c r="V78"/>
      <c r="X78" s="10" t="e">
        <f>AVERAGE(#REF!)</f>
        <v>#REF!</v>
      </c>
    </row>
    <row r="79" spans="3:24">
      <c r="C79" s="25"/>
      <c r="D79" s="3">
        <v>60</v>
      </c>
      <c r="E79" s="54">
        <v>139277.72</v>
      </c>
      <c r="F79" s="27">
        <f t="shared" si="12"/>
        <v>6.0000000000000039E-2</v>
      </c>
      <c r="G79" s="41">
        <f t="shared" si="6"/>
        <v>1.1160166706612573E-2</v>
      </c>
      <c r="H79" s="42">
        <f t="shared" si="7"/>
        <v>15442258.722414248</v>
      </c>
      <c r="I79" s="42">
        <f t="shared" si="8"/>
        <v>64342.744676726034</v>
      </c>
      <c r="J79" s="42">
        <f t="shared" si="9"/>
        <v>96703.742226915696</v>
      </c>
      <c r="K79" s="42">
        <f t="shared" si="10"/>
        <v>171258.95178437943</v>
      </c>
      <c r="L79" s="50">
        <f t="shared" si="11"/>
        <v>332305.43868802115</v>
      </c>
      <c r="P79" s="8"/>
      <c r="Q79" s="8"/>
      <c r="U79"/>
      <c r="V79"/>
    </row>
    <row r="80" spans="3:24">
      <c r="C80" s="25"/>
      <c r="D80" s="3">
        <v>61</v>
      </c>
      <c r="E80" s="54">
        <v>137776.23000000001</v>
      </c>
      <c r="F80" s="27">
        <f t="shared" si="12"/>
        <v>6.0000000000000039E-2</v>
      </c>
      <c r="G80" s="41">
        <f t="shared" si="6"/>
        <v>1.1160166706612573E-2</v>
      </c>
      <c r="H80" s="42">
        <f t="shared" si="7"/>
        <v>15174296.028402952</v>
      </c>
      <c r="I80" s="42">
        <f t="shared" si="8"/>
        <v>63226.233451678971</v>
      </c>
      <c r="J80" s="42">
        <f t="shared" si="9"/>
        <v>97820.253451962752</v>
      </c>
      <c r="K80" s="42">
        <f t="shared" si="10"/>
        <v>168255.98299665903</v>
      </c>
      <c r="L80" s="50">
        <f t="shared" si="11"/>
        <v>329302.46990030073</v>
      </c>
      <c r="P80" s="8"/>
      <c r="Q80" s="8"/>
      <c r="U80"/>
      <c r="V80"/>
    </row>
    <row r="81" spans="3:24">
      <c r="C81" s="25"/>
      <c r="D81" s="3">
        <v>62</v>
      </c>
      <c r="E81" s="54">
        <v>136285.32</v>
      </c>
      <c r="F81" s="27">
        <f t="shared" si="12"/>
        <v>6.0000000000000039E-2</v>
      </c>
      <c r="G81" s="41">
        <f t="shared" si="6"/>
        <v>1.1160166706612573E-2</v>
      </c>
      <c r="H81" s="42">
        <f t="shared" si="7"/>
        <v>14908219.791954331</v>
      </c>
      <c r="I81" s="42">
        <f t="shared" si="8"/>
        <v>62117.582466476386</v>
      </c>
      <c r="J81" s="42">
        <f t="shared" si="9"/>
        <v>98928.904437165329</v>
      </c>
      <c r="K81" s="42">
        <f t="shared" si="10"/>
        <v>165274.15511141004</v>
      </c>
      <c r="L81" s="50">
        <f t="shared" si="11"/>
        <v>326320.6420150518</v>
      </c>
      <c r="P81" s="8"/>
      <c r="Q81" s="8"/>
      <c r="R81" s="10"/>
      <c r="U81"/>
      <c r="V81"/>
    </row>
    <row r="82" spans="3:24">
      <c r="C82" s="25"/>
      <c r="D82" s="3">
        <v>63</v>
      </c>
      <c r="E82" s="54">
        <v>134804.9</v>
      </c>
      <c r="F82" s="27">
        <f t="shared" si="12"/>
        <v>6.0000000000000039E-2</v>
      </c>
      <c r="G82" s="41">
        <f t="shared" si="6"/>
        <v>1.1160166706612573E-2</v>
      </c>
      <c r="H82" s="42">
        <f t="shared" si="7"/>
        <v>14644016.732405756</v>
      </c>
      <c r="I82" s="42">
        <f t="shared" si="8"/>
        <v>61016.736385023985</v>
      </c>
      <c r="J82" s="42">
        <f t="shared" si="9"/>
        <v>100029.75051861774</v>
      </c>
      <c r="K82" s="42">
        <f t="shared" si="10"/>
        <v>162313.31929666351</v>
      </c>
      <c r="L82" s="50">
        <f t="shared" si="11"/>
        <v>323359.80620030523</v>
      </c>
      <c r="P82" s="8"/>
      <c r="Q82" s="8"/>
      <c r="R82" s="10"/>
      <c r="U82"/>
      <c r="V82"/>
    </row>
    <row r="83" spans="3:24">
      <c r="C83" s="25"/>
      <c r="D83" s="3">
        <v>64</v>
      </c>
      <c r="E83" s="54">
        <v>133334.91</v>
      </c>
      <c r="F83" s="27">
        <f t="shared" si="12"/>
        <v>6.0000000000000039E-2</v>
      </c>
      <c r="G83" s="41">
        <f t="shared" si="6"/>
        <v>1.1160166706612573E-2</v>
      </c>
      <c r="H83" s="42">
        <f t="shared" si="7"/>
        <v>14381673.662590474</v>
      </c>
      <c r="I83" s="42">
        <f t="shared" si="8"/>
        <v>59923.640260793647</v>
      </c>
      <c r="J83" s="42">
        <f t="shared" si="9"/>
        <v>101122.84664284808</v>
      </c>
      <c r="K83" s="42">
        <f t="shared" si="10"/>
        <v>159373.3277682277</v>
      </c>
      <c r="L83" s="50">
        <f t="shared" si="11"/>
        <v>320419.81467186939</v>
      </c>
      <c r="P83" s="8"/>
      <c r="Q83" s="8"/>
      <c r="R83" s="10"/>
      <c r="U83"/>
      <c r="V83"/>
    </row>
    <row r="84" spans="3:24">
      <c r="C84" s="25"/>
      <c r="D84" s="3">
        <v>65</v>
      </c>
      <c r="E84" s="54">
        <v>131875.26</v>
      </c>
      <c r="F84" s="27">
        <f t="shared" si="12"/>
        <v>6.0000000000000039E-2</v>
      </c>
      <c r="G84" s="41">
        <f t="shared" si="6"/>
        <v>1.1160166706612573E-2</v>
      </c>
      <c r="H84" s="42">
        <f t="shared" si="7"/>
        <v>14121177.488179399</v>
      </c>
      <c r="I84" s="42">
        <f t="shared" si="8"/>
        <v>58838.239534080836</v>
      </c>
      <c r="J84" s="42">
        <f t="shared" si="9"/>
        <v>102208.24736956088</v>
      </c>
      <c r="K84" s="42">
        <f t="shared" si="10"/>
        <v>156454.03378231169</v>
      </c>
      <c r="L84" s="50">
        <f t="shared" si="11"/>
        <v>317500.52068595344</v>
      </c>
      <c r="P84" s="8"/>
      <c r="Q84" s="8"/>
      <c r="R84" s="10"/>
      <c r="U84"/>
      <c r="V84"/>
    </row>
    <row r="85" spans="3:24">
      <c r="C85" s="25"/>
      <c r="D85" s="3">
        <v>66</v>
      </c>
      <c r="E85" s="54">
        <v>130425.89</v>
      </c>
      <c r="F85" s="27">
        <f t="shared" ref="F85:F148" si="13">F84</f>
        <v>6.0000000000000039E-2</v>
      </c>
      <c r="G85" s="41">
        <f t="shared" si="6"/>
        <v>1.1160166706612573E-2</v>
      </c>
      <c r="H85" s="42">
        <f t="shared" si="7"/>
        <v>13862515.207027527</v>
      </c>
      <c r="I85" s="42">
        <f t="shared" si="8"/>
        <v>57760.480029281367</v>
      </c>
      <c r="J85" s="42">
        <f t="shared" si="9"/>
        <v>103286.00687436035</v>
      </c>
      <c r="K85" s="42">
        <f t="shared" si="10"/>
        <v>153555.29162820091</v>
      </c>
      <c r="L85" s="50">
        <f t="shared" si="11"/>
        <v>314601.77853184263</v>
      </c>
      <c r="P85" s="8"/>
      <c r="Q85" s="8"/>
      <c r="R85" s="10"/>
      <c r="U85"/>
      <c r="V85"/>
    </row>
    <row r="86" spans="3:24">
      <c r="C86" s="25"/>
      <c r="D86" s="3">
        <v>67</v>
      </c>
      <c r="E86" s="54">
        <v>128986.72</v>
      </c>
      <c r="F86" s="27">
        <f t="shared" si="13"/>
        <v>6.0000000000000039E-2</v>
      </c>
      <c r="G86" s="41">
        <f t="shared" ref="G86:G149" si="14">1-(1-$E$16*F86)^(1/12)</f>
        <v>1.1160166706612573E-2</v>
      </c>
      <c r="H86" s="42">
        <f t="shared" ref="H86:H149" si="15">MAX(0,H85-J85-K85)</f>
        <v>13605673.908524966</v>
      </c>
      <c r="I86" s="42">
        <f t="shared" ref="I86:I149" si="16">H86*E$14/12</f>
        <v>56690.307952187366</v>
      </c>
      <c r="J86" s="42">
        <f t="shared" ref="J86:J149" si="17">MIN(H86,E$17-I86)</f>
        <v>104356.17895145435</v>
      </c>
      <c r="K86" s="42">
        <f t="shared" ref="K86:K149" si="18">G86*(H86-J86)</f>
        <v>150676.95662098436</v>
      </c>
      <c r="L86" s="50">
        <f t="shared" ref="L86:L149" si="19">SUM(I86:K86)</f>
        <v>311723.44352462608</v>
      </c>
      <c r="P86" s="8"/>
      <c r="Q86" s="8"/>
      <c r="R86" s="10"/>
      <c r="U86"/>
      <c r="V86"/>
    </row>
    <row r="87" spans="3:24">
      <c r="C87" s="25"/>
      <c r="D87" s="3">
        <v>68</v>
      </c>
      <c r="E87" s="54">
        <v>127557.69</v>
      </c>
      <c r="F87" s="27">
        <f t="shared" si="13"/>
        <v>6.0000000000000039E-2</v>
      </c>
      <c r="G87" s="41">
        <f t="shared" si="14"/>
        <v>1.1160166706612573E-2</v>
      </c>
      <c r="H87" s="42">
        <f t="shared" si="15"/>
        <v>13350640.772952527</v>
      </c>
      <c r="I87" s="42">
        <f t="shared" si="16"/>
        <v>55627.669887302203</v>
      </c>
      <c r="J87" s="42">
        <f t="shared" si="17"/>
        <v>105418.81701633951</v>
      </c>
      <c r="K87" s="42">
        <f t="shared" si="18"/>
        <v>147818.88509433292</v>
      </c>
      <c r="L87" s="50">
        <f t="shared" si="19"/>
        <v>308865.37199797464</v>
      </c>
      <c r="P87" s="8"/>
      <c r="Q87" s="8"/>
      <c r="R87" s="10"/>
      <c r="U87"/>
      <c r="V87"/>
    </row>
    <row r="88" spans="3:24">
      <c r="C88" s="25"/>
      <c r="D88" s="3">
        <v>69</v>
      </c>
      <c r="E88" s="54">
        <v>99112.79</v>
      </c>
      <c r="F88" s="27">
        <f t="shared" si="13"/>
        <v>6.0000000000000039E-2</v>
      </c>
      <c r="G88" s="41">
        <f t="shared" si="14"/>
        <v>1.1160166706612573E-2</v>
      </c>
      <c r="H88" s="42">
        <f t="shared" si="15"/>
        <v>13097403.070841854</v>
      </c>
      <c r="I88" s="42">
        <f t="shared" si="16"/>
        <v>54572.5127951744</v>
      </c>
      <c r="J88" s="42">
        <f t="shared" si="17"/>
        <v>106473.97410846732</v>
      </c>
      <c r="K88" s="42">
        <f t="shared" si="18"/>
        <v>144980.9343933285</v>
      </c>
      <c r="L88" s="50">
        <f t="shared" si="19"/>
        <v>306027.42129697022</v>
      </c>
      <c r="P88" s="8"/>
      <c r="Q88" s="8"/>
      <c r="R88" s="10"/>
      <c r="U88"/>
      <c r="V88"/>
    </row>
    <row r="89" spans="3:24">
      <c r="C89" s="25"/>
      <c r="D89" s="3">
        <v>70</v>
      </c>
      <c r="E89" s="54">
        <v>0</v>
      </c>
      <c r="F89" s="27">
        <f t="shared" si="13"/>
        <v>6.0000000000000039E-2</v>
      </c>
      <c r="G89" s="41">
        <f t="shared" si="14"/>
        <v>1.1160166706612573E-2</v>
      </c>
      <c r="H89" s="42">
        <f t="shared" si="15"/>
        <v>12845948.16234006</v>
      </c>
      <c r="I89" s="42">
        <f t="shared" si="16"/>
        <v>53524.784009750256</v>
      </c>
      <c r="J89" s="42">
        <f t="shared" si="17"/>
        <v>107521.70289389146</v>
      </c>
      <c r="K89" s="42">
        <f t="shared" si="18"/>
        <v>142162.9628673438</v>
      </c>
      <c r="L89" s="50">
        <f t="shared" si="19"/>
        <v>303209.44977098552</v>
      </c>
      <c r="P89" s="8"/>
      <c r="Q89" s="8"/>
      <c r="R89" s="10"/>
      <c r="U89"/>
      <c r="V89"/>
    </row>
    <row r="90" spans="3:24">
      <c r="C90" s="25"/>
      <c r="D90" s="3">
        <v>71</v>
      </c>
      <c r="E90" s="54">
        <v>0</v>
      </c>
      <c r="F90" s="27">
        <f t="shared" si="13"/>
        <v>6.0000000000000039E-2</v>
      </c>
      <c r="G90" s="41">
        <f t="shared" si="14"/>
        <v>1.1160166706612573E-2</v>
      </c>
      <c r="H90" s="42">
        <f t="shared" si="15"/>
        <v>12596263.496578824</v>
      </c>
      <c r="I90" s="42">
        <f t="shared" si="16"/>
        <v>52484.431235745105</v>
      </c>
      <c r="J90" s="42">
        <f t="shared" si="17"/>
        <v>108562.05566789661</v>
      </c>
      <c r="K90" s="42">
        <f t="shared" si="18"/>
        <v>139364.82986297199</v>
      </c>
      <c r="L90" s="50">
        <f t="shared" si="19"/>
        <v>300411.31676661375</v>
      </c>
      <c r="P90" s="8"/>
      <c r="Q90" s="8"/>
      <c r="R90" s="10"/>
      <c r="U90"/>
      <c r="V90"/>
      <c r="X90" s="10" t="e">
        <f>AVERAGE(#REF!)</f>
        <v>#REF!</v>
      </c>
    </row>
    <row r="91" spans="3:24">
      <c r="C91" s="25"/>
      <c r="D91" s="3">
        <v>72</v>
      </c>
      <c r="E91" s="54">
        <v>0</v>
      </c>
      <c r="F91" s="27">
        <f t="shared" si="13"/>
        <v>6.0000000000000039E-2</v>
      </c>
      <c r="G91" s="41">
        <f t="shared" si="14"/>
        <v>1.1160166706612573E-2</v>
      </c>
      <c r="H91" s="42">
        <f t="shared" si="15"/>
        <v>12348336.611047955</v>
      </c>
      <c r="I91" s="42">
        <f t="shared" si="16"/>
        <v>51451.402546033147</v>
      </c>
      <c r="J91" s="42">
        <f t="shared" si="17"/>
        <v>109595.08435760858</v>
      </c>
      <c r="K91" s="42">
        <f t="shared" si="18"/>
        <v>136586.39571700635</v>
      </c>
      <c r="L91" s="50">
        <f t="shared" si="19"/>
        <v>297632.88262064807</v>
      </c>
      <c r="P91" s="8"/>
      <c r="Q91" s="8"/>
      <c r="R91" s="10"/>
      <c r="U91"/>
      <c r="V91"/>
    </row>
    <row r="92" spans="3:24">
      <c r="C92" s="25"/>
      <c r="D92" s="3">
        <v>73</v>
      </c>
      <c r="E92" s="54">
        <v>0</v>
      </c>
      <c r="F92" s="27">
        <f t="shared" si="13"/>
        <v>6.0000000000000039E-2</v>
      </c>
      <c r="G92" s="41">
        <f t="shared" si="14"/>
        <v>1.1160166706612573E-2</v>
      </c>
      <c r="H92" s="42">
        <f t="shared" si="15"/>
        <v>12102155.130973341</v>
      </c>
      <c r="I92" s="42">
        <f t="shared" si="16"/>
        <v>50425.646379055594</v>
      </c>
      <c r="J92" s="42">
        <f t="shared" si="17"/>
        <v>110620.84052458612</v>
      </c>
      <c r="K92" s="42">
        <f t="shared" si="18"/>
        <v>133827.52174946922</v>
      </c>
      <c r="L92" s="50">
        <f t="shared" si="19"/>
        <v>294874.00865311094</v>
      </c>
      <c r="P92" s="8"/>
      <c r="Q92" s="8"/>
      <c r="R92" s="10"/>
      <c r="U92"/>
      <c r="V92"/>
    </row>
    <row r="93" spans="3:24">
      <c r="C93" s="25"/>
      <c r="D93" s="3">
        <v>74</v>
      </c>
      <c r="E93" s="54">
        <v>0</v>
      </c>
      <c r="F93" s="27">
        <f t="shared" si="13"/>
        <v>6.0000000000000039E-2</v>
      </c>
      <c r="G93" s="41">
        <f t="shared" si="14"/>
        <v>1.1160166706612573E-2</v>
      </c>
      <c r="H93" s="42">
        <f t="shared" si="15"/>
        <v>11857706.768699287</v>
      </c>
      <c r="I93" s="42">
        <f t="shared" si="16"/>
        <v>49407.111536247023</v>
      </c>
      <c r="J93" s="42">
        <f t="shared" si="17"/>
        <v>111639.37536739471</v>
      </c>
      <c r="K93" s="42">
        <f t="shared" si="18"/>
        <v>131088.07025669009</v>
      </c>
      <c r="L93" s="50">
        <f t="shared" si="19"/>
        <v>292134.55716033181</v>
      </c>
      <c r="P93" s="8"/>
      <c r="Q93" s="8"/>
      <c r="R93" s="10"/>
      <c r="U93"/>
      <c r="V93"/>
    </row>
    <row r="94" spans="3:24">
      <c r="C94" s="25"/>
      <c r="D94" s="3">
        <v>75</v>
      </c>
      <c r="E94" s="54">
        <v>0</v>
      </c>
      <c r="F94" s="27">
        <f t="shared" si="13"/>
        <v>6.0000000000000039E-2</v>
      </c>
      <c r="G94" s="41">
        <f t="shared" si="14"/>
        <v>1.1160166706612573E-2</v>
      </c>
      <c r="H94" s="42">
        <f t="shared" si="15"/>
        <v>11614979.323075201</v>
      </c>
      <c r="I94" s="42">
        <f t="shared" si="16"/>
        <v>48395.747179480008</v>
      </c>
      <c r="J94" s="42">
        <f t="shared" si="17"/>
        <v>112650.73972416171</v>
      </c>
      <c r="K94" s="42">
        <f t="shared" si="18"/>
        <v>128367.90450443244</v>
      </c>
      <c r="L94" s="50">
        <f t="shared" si="19"/>
        <v>289414.39140807418</v>
      </c>
      <c r="P94" s="8"/>
      <c r="Q94" s="8"/>
      <c r="R94" s="10"/>
      <c r="U94"/>
      <c r="V94"/>
    </row>
    <row r="95" spans="3:24">
      <c r="C95" s="25"/>
      <c r="D95" s="3">
        <v>76</v>
      </c>
      <c r="E95" s="54">
        <v>0</v>
      </c>
      <c r="F95" s="27">
        <f t="shared" si="13"/>
        <v>6.0000000000000039E-2</v>
      </c>
      <c r="G95" s="41">
        <f t="shared" si="14"/>
        <v>1.1160166706612573E-2</v>
      </c>
      <c r="H95" s="42">
        <f t="shared" si="15"/>
        <v>11373960.678846607</v>
      </c>
      <c r="I95" s="42">
        <f t="shared" si="16"/>
        <v>47391.502828527533</v>
      </c>
      <c r="J95" s="42">
        <f t="shared" si="17"/>
        <v>113654.98407511419</v>
      </c>
      <c r="K95" s="42">
        <f t="shared" si="18"/>
        <v>125666.88872106877</v>
      </c>
      <c r="L95" s="50">
        <f t="shared" si="19"/>
        <v>286713.37562471046</v>
      </c>
      <c r="P95" s="8"/>
      <c r="Q95" s="8"/>
      <c r="R95" s="10"/>
      <c r="U95"/>
      <c r="V95"/>
    </row>
    <row r="96" spans="3:24">
      <c r="C96" s="25"/>
      <c r="D96" s="3">
        <v>77</v>
      </c>
      <c r="E96" s="54">
        <v>0</v>
      </c>
      <c r="F96" s="27">
        <f t="shared" si="13"/>
        <v>6.0000000000000039E-2</v>
      </c>
      <c r="G96" s="41">
        <f t="shared" si="14"/>
        <v>1.1160166706612573E-2</v>
      </c>
      <c r="H96" s="42">
        <f t="shared" si="15"/>
        <v>11134638.806050424</v>
      </c>
      <c r="I96" s="42">
        <f t="shared" si="16"/>
        <v>46394.328358543433</v>
      </c>
      <c r="J96" s="42">
        <f t="shared" si="17"/>
        <v>114652.1585450983</v>
      </c>
      <c r="K96" s="42">
        <f t="shared" si="18"/>
        <v>122984.88809080403</v>
      </c>
      <c r="L96" s="50">
        <f t="shared" si="19"/>
        <v>284031.37499444577</v>
      </c>
      <c r="P96" s="8"/>
      <c r="Q96" s="8"/>
      <c r="R96" s="10"/>
      <c r="U96"/>
      <c r="V96"/>
    </row>
    <row r="97" spans="3:24">
      <c r="C97" s="25"/>
      <c r="D97" s="3">
        <v>78</v>
      </c>
      <c r="E97" s="54">
        <v>0</v>
      </c>
      <c r="F97" s="27">
        <f t="shared" si="13"/>
        <v>6.0000000000000039E-2</v>
      </c>
      <c r="G97" s="41">
        <f t="shared" si="14"/>
        <v>1.1160166706612573E-2</v>
      </c>
      <c r="H97" s="42">
        <f t="shared" si="15"/>
        <v>10897001.75941452</v>
      </c>
      <c r="I97" s="42">
        <f t="shared" si="16"/>
        <v>45404.173997560509</v>
      </c>
      <c r="J97" s="42">
        <f t="shared" si="17"/>
        <v>115642.31290608121</v>
      </c>
      <c r="K97" s="42">
        <f t="shared" si="18"/>
        <v>120321.76874694644</v>
      </c>
      <c r="L97" s="50">
        <f t="shared" si="19"/>
        <v>281368.25565058819</v>
      </c>
      <c r="P97" s="8"/>
      <c r="Q97" s="8"/>
      <c r="R97" s="10"/>
      <c r="U97"/>
      <c r="V97"/>
    </row>
    <row r="98" spans="3:24">
      <c r="C98" s="25"/>
      <c r="D98" s="3">
        <v>79</v>
      </c>
      <c r="E98" s="54">
        <v>0</v>
      </c>
      <c r="F98" s="27">
        <f t="shared" si="13"/>
        <v>6.0000000000000039E-2</v>
      </c>
      <c r="G98" s="41">
        <f t="shared" si="14"/>
        <v>1.1160166706612573E-2</v>
      </c>
      <c r="H98" s="42">
        <f t="shared" si="15"/>
        <v>10661037.677761493</v>
      </c>
      <c r="I98" s="42">
        <f t="shared" si="16"/>
        <v>44420.990324006219</v>
      </c>
      <c r="J98" s="42">
        <f t="shared" si="17"/>
        <v>116625.49657963551</v>
      </c>
      <c r="K98" s="42">
        <f t="shared" si="18"/>
        <v>117677.39776522583</v>
      </c>
      <c r="L98" s="50">
        <f t="shared" si="19"/>
        <v>278723.88466886757</v>
      </c>
      <c r="P98" s="8"/>
      <c r="Q98" s="8"/>
      <c r="R98" s="10"/>
      <c r="U98"/>
      <c r="V98"/>
    </row>
    <row r="99" spans="3:24">
      <c r="C99" s="25"/>
      <c r="D99" s="3">
        <v>80</v>
      </c>
      <c r="E99" s="54">
        <v>0</v>
      </c>
      <c r="F99" s="27">
        <f t="shared" si="13"/>
        <v>6.0000000000000039E-2</v>
      </c>
      <c r="G99" s="41">
        <f t="shared" si="14"/>
        <v>1.1160166706612573E-2</v>
      </c>
      <c r="H99" s="42">
        <f t="shared" si="15"/>
        <v>10426734.783416631</v>
      </c>
      <c r="I99" s="42">
        <f t="shared" si="16"/>
        <v>43444.728264235964</v>
      </c>
      <c r="J99" s="42">
        <f t="shared" si="17"/>
        <v>117601.75863940576</v>
      </c>
      <c r="K99" s="42">
        <f t="shared" si="18"/>
        <v>115051.64315715895</v>
      </c>
      <c r="L99" s="50">
        <f t="shared" si="19"/>
        <v>276098.1300608007</v>
      </c>
      <c r="P99" s="8"/>
      <c r="Q99" s="8"/>
      <c r="R99" s="10"/>
      <c r="U99"/>
      <c r="V99"/>
    </row>
    <row r="100" spans="3:24">
      <c r="C100" s="25"/>
      <c r="D100" s="3">
        <v>81</v>
      </c>
      <c r="E100" s="54">
        <v>0</v>
      </c>
      <c r="F100" s="27">
        <f t="shared" si="13"/>
        <v>6.0000000000000039E-2</v>
      </c>
      <c r="G100" s="41">
        <f t="shared" si="14"/>
        <v>1.1160166706612573E-2</v>
      </c>
      <c r="H100" s="42">
        <f t="shared" si="15"/>
        <v>10194081.381620066</v>
      </c>
      <c r="I100" s="42">
        <f t="shared" si="16"/>
        <v>42475.339090083609</v>
      </c>
      <c r="J100" s="42">
        <f t="shared" si="17"/>
        <v>118571.14781355811</v>
      </c>
      <c r="K100" s="42">
        <f t="shared" si="18"/>
        <v>112444.37386346165</v>
      </c>
      <c r="L100" s="50">
        <f t="shared" si="19"/>
        <v>273490.86076710338</v>
      </c>
      <c r="P100" s="8"/>
      <c r="Q100" s="8"/>
      <c r="R100" s="10"/>
      <c r="U100"/>
      <c r="V100"/>
    </row>
    <row r="101" spans="3:24">
      <c r="C101" s="25"/>
      <c r="D101" s="3">
        <v>82</v>
      </c>
      <c r="E101" s="54">
        <v>0</v>
      </c>
      <c r="F101" s="27">
        <f t="shared" si="13"/>
        <v>6.0000000000000039E-2</v>
      </c>
      <c r="G101" s="41">
        <f t="shared" si="14"/>
        <v>1.1160166706612573E-2</v>
      </c>
      <c r="H101" s="42">
        <f t="shared" si="15"/>
        <v>9963065.8599430453</v>
      </c>
      <c r="I101" s="42">
        <f t="shared" si="16"/>
        <v>41512.774416429362</v>
      </c>
      <c r="J101" s="42">
        <f t="shared" si="17"/>
        <v>119533.71248721235</v>
      </c>
      <c r="K101" s="42">
        <f t="shared" si="18"/>
        <v>109855.45974750716</v>
      </c>
      <c r="L101" s="50">
        <f t="shared" si="19"/>
        <v>270901.9466511489</v>
      </c>
      <c r="P101" s="8"/>
      <c r="Q101" s="8"/>
      <c r="R101" s="10"/>
      <c r="U101"/>
      <c r="V101"/>
    </row>
    <row r="102" spans="3:24">
      <c r="C102" s="25"/>
      <c r="D102" s="3">
        <v>83</v>
      </c>
      <c r="E102" s="54">
        <v>0</v>
      </c>
      <c r="F102" s="27">
        <f t="shared" si="13"/>
        <v>6.0000000000000039E-2</v>
      </c>
      <c r="G102" s="41">
        <f t="shared" si="14"/>
        <v>1.1160166706612573E-2</v>
      </c>
      <c r="H102" s="42">
        <f t="shared" si="15"/>
        <v>9733676.6877083275</v>
      </c>
      <c r="I102" s="42">
        <f t="shared" si="16"/>
        <v>40556.986198784703</v>
      </c>
      <c r="J102" s="42">
        <f t="shared" si="17"/>
        <v>120489.50070485703</v>
      </c>
      <c r="K102" s="42">
        <f t="shared" si="18"/>
        <v>107284.77158883071</v>
      </c>
      <c r="L102" s="50">
        <f t="shared" si="19"/>
        <v>268331.25849247247</v>
      </c>
      <c r="P102" s="8"/>
      <c r="Q102" s="8"/>
      <c r="R102" s="10"/>
      <c r="U102"/>
      <c r="V102"/>
      <c r="X102" s="10" t="e">
        <f>AVERAGE(#REF!)</f>
        <v>#REF!</v>
      </c>
    </row>
    <row r="103" spans="3:24">
      <c r="C103" s="25"/>
      <c r="D103" s="3">
        <v>84</v>
      </c>
      <c r="E103" s="54">
        <v>0</v>
      </c>
      <c r="F103" s="27">
        <f t="shared" si="13"/>
        <v>6.0000000000000039E-2</v>
      </c>
      <c r="G103" s="41">
        <f t="shared" si="14"/>
        <v>1.1160166706612573E-2</v>
      </c>
      <c r="H103" s="42">
        <f t="shared" si="15"/>
        <v>9505902.4154146407</v>
      </c>
      <c r="I103" s="42">
        <f t="shared" si="16"/>
        <v>39607.926730894338</v>
      </c>
      <c r="J103" s="42">
        <f t="shared" si="17"/>
        <v>121438.56017274738</v>
      </c>
      <c r="K103" s="42">
        <f t="shared" si="18"/>
        <v>104732.18107667964</v>
      </c>
      <c r="L103" s="50">
        <f t="shared" si="19"/>
        <v>265778.66798032133</v>
      </c>
      <c r="P103" s="8"/>
      <c r="Q103" s="8"/>
      <c r="R103" s="10"/>
      <c r="U103"/>
      <c r="V103"/>
    </row>
    <row r="104" spans="3:24">
      <c r="C104" s="25"/>
      <c r="D104" s="3">
        <v>85</v>
      </c>
      <c r="E104" s="54">
        <v>0</v>
      </c>
      <c r="F104" s="27">
        <f t="shared" si="13"/>
        <v>6.0000000000000039E-2</v>
      </c>
      <c r="G104" s="41">
        <f t="shared" si="14"/>
        <v>1.1160166706612573E-2</v>
      </c>
      <c r="H104" s="42">
        <f t="shared" si="15"/>
        <v>9279731.6741652135</v>
      </c>
      <c r="I104" s="42">
        <f t="shared" si="16"/>
        <v>38665.548642355054</v>
      </c>
      <c r="J104" s="42">
        <f t="shared" si="17"/>
        <v>122380.93826128668</v>
      </c>
      <c r="K104" s="42">
        <f t="shared" si="18"/>
        <v>102197.56080360914</v>
      </c>
      <c r="L104" s="50">
        <f t="shared" si="19"/>
        <v>263244.04770725087</v>
      </c>
      <c r="P104" s="8"/>
      <c r="Q104" s="8"/>
      <c r="R104" s="10"/>
      <c r="U104"/>
      <c r="V104"/>
    </row>
    <row r="105" spans="3:24">
      <c r="C105" s="25"/>
      <c r="D105" s="3">
        <v>86</v>
      </c>
      <c r="E105" s="54">
        <v>0</v>
      </c>
      <c r="F105" s="27">
        <f t="shared" si="13"/>
        <v>6.0000000000000039E-2</v>
      </c>
      <c r="G105" s="41">
        <f t="shared" si="14"/>
        <v>1.1160166706612573E-2</v>
      </c>
      <c r="H105" s="42">
        <f t="shared" si="15"/>
        <v>9055153.1751003172</v>
      </c>
      <c r="I105" s="42">
        <f t="shared" si="16"/>
        <v>37729.80489625132</v>
      </c>
      <c r="J105" s="42">
        <f t="shared" si="17"/>
        <v>123316.68200739039</v>
      </c>
      <c r="K105" s="42">
        <f t="shared" si="18"/>
        <v>99680.784259122884</v>
      </c>
      <c r="L105" s="50">
        <f t="shared" si="19"/>
        <v>260727.27116276461</v>
      </c>
      <c r="P105" s="8"/>
      <c r="Q105" s="8"/>
      <c r="R105" s="10"/>
      <c r="U105"/>
      <c r="V105"/>
    </row>
    <row r="106" spans="3:24">
      <c r="C106" s="25"/>
      <c r="D106" s="3">
        <v>87</v>
      </c>
      <c r="E106" s="54">
        <v>0</v>
      </c>
      <c r="F106" s="27">
        <f t="shared" si="13"/>
        <v>6.0000000000000039E-2</v>
      </c>
      <c r="G106" s="41">
        <f t="shared" si="14"/>
        <v>1.1160166706612573E-2</v>
      </c>
      <c r="H106" s="42">
        <f t="shared" si="15"/>
        <v>8832155.7088338025</v>
      </c>
      <c r="I106" s="42">
        <f t="shared" si="16"/>
        <v>36800.648786807513</v>
      </c>
      <c r="J106" s="42">
        <f t="shared" si="17"/>
        <v>124245.8381168342</v>
      </c>
      <c r="K106" s="42">
        <f t="shared" si="18"/>
        <v>97181.725823358502</v>
      </c>
      <c r="L106" s="50">
        <f t="shared" si="19"/>
        <v>258228.21272700024</v>
      </c>
      <c r="P106" s="8"/>
      <c r="Q106" s="8"/>
      <c r="R106" s="10"/>
      <c r="U106"/>
      <c r="V106"/>
    </row>
    <row r="107" spans="3:24">
      <c r="C107" s="25"/>
      <c r="D107" s="3">
        <v>88</v>
      </c>
      <c r="E107" s="54">
        <v>0</v>
      </c>
      <c r="F107" s="27">
        <f t="shared" si="13"/>
        <v>6.0000000000000039E-2</v>
      </c>
      <c r="G107" s="41">
        <f t="shared" si="14"/>
        <v>1.1160166706612573E-2</v>
      </c>
      <c r="H107" s="42">
        <f t="shared" si="15"/>
        <v>8610728.1448936108</v>
      </c>
      <c r="I107" s="42">
        <f t="shared" si="16"/>
        <v>35878.033937056716</v>
      </c>
      <c r="J107" s="42">
        <f t="shared" si="17"/>
        <v>125168.452966585</v>
      </c>
      <c r="K107" s="42">
        <f t="shared" si="18"/>
        <v>94700.260760817633</v>
      </c>
      <c r="L107" s="50">
        <f t="shared" si="19"/>
        <v>255746.74766445934</v>
      </c>
      <c r="P107" s="8"/>
      <c r="Q107" s="8"/>
      <c r="R107" s="10"/>
      <c r="U107"/>
      <c r="V107"/>
    </row>
    <row r="108" spans="3:24">
      <c r="C108" s="25"/>
      <c r="D108" s="3">
        <v>89</v>
      </c>
      <c r="E108" s="54">
        <v>0</v>
      </c>
      <c r="F108" s="27">
        <f t="shared" si="13"/>
        <v>6.0000000000000039E-2</v>
      </c>
      <c r="G108" s="41">
        <f t="shared" si="14"/>
        <v>1.1160166706612573E-2</v>
      </c>
      <c r="H108" s="42">
        <f t="shared" si="15"/>
        <v>8390859.4311662074</v>
      </c>
      <c r="I108" s="42">
        <f t="shared" si="16"/>
        <v>34961.914296525865</v>
      </c>
      <c r="J108" s="42">
        <f t="shared" si="17"/>
        <v>126084.57260711586</v>
      </c>
      <c r="K108" s="42">
        <f t="shared" si="18"/>
        <v>92236.265214139814</v>
      </c>
      <c r="L108" s="50">
        <f t="shared" si="19"/>
        <v>253282.75211778155</v>
      </c>
      <c r="P108" s="8"/>
      <c r="Q108" s="8"/>
      <c r="R108" s="10"/>
      <c r="U108"/>
      <c r="V108"/>
    </row>
    <row r="109" spans="3:24">
      <c r="C109" s="25"/>
      <c r="D109" s="3">
        <v>90</v>
      </c>
      <c r="E109" s="54">
        <v>0</v>
      </c>
      <c r="F109" s="27">
        <f t="shared" si="13"/>
        <v>6.0000000000000039E-2</v>
      </c>
      <c r="G109" s="41">
        <f t="shared" si="14"/>
        <v>1.1160166706612573E-2</v>
      </c>
      <c r="H109" s="42">
        <f t="shared" si="15"/>
        <v>8172538.593344952</v>
      </c>
      <c r="I109" s="42">
        <f t="shared" si="16"/>
        <v>34052.244138937305</v>
      </c>
      <c r="J109" s="42">
        <f t="shared" si="17"/>
        <v>126994.24276470442</v>
      </c>
      <c r="K109" s="42">
        <f t="shared" si="18"/>
        <v>89789.61619792055</v>
      </c>
      <c r="L109" s="50">
        <f t="shared" si="19"/>
        <v>250836.10310156227</v>
      </c>
      <c r="P109" s="8"/>
      <c r="Q109" s="8"/>
      <c r="R109" s="10"/>
      <c r="U109"/>
      <c r="V109"/>
    </row>
    <row r="110" spans="3:24">
      <c r="C110" s="25"/>
      <c r="D110" s="3">
        <v>91</v>
      </c>
      <c r="E110" s="54">
        <v>0</v>
      </c>
      <c r="F110" s="27">
        <f t="shared" si="13"/>
        <v>6.0000000000000039E-2</v>
      </c>
      <c r="G110" s="41">
        <f t="shared" si="14"/>
        <v>1.1160166706612573E-2</v>
      </c>
      <c r="H110" s="42">
        <f t="shared" si="15"/>
        <v>7955754.7343823267</v>
      </c>
      <c r="I110" s="42">
        <f t="shared" si="16"/>
        <v>33148.978059926361</v>
      </c>
      <c r="J110" s="42">
        <f t="shared" si="17"/>
        <v>127897.50884371536</v>
      </c>
      <c r="K110" s="42">
        <f t="shared" si="18"/>
        <v>87360.191592572679</v>
      </c>
      <c r="L110" s="50">
        <f t="shared" si="19"/>
        <v>248406.67849621439</v>
      </c>
      <c r="P110" s="8"/>
      <c r="Q110" s="8"/>
      <c r="R110" s="10"/>
      <c r="U110"/>
      <c r="V110"/>
    </row>
    <row r="111" spans="3:24">
      <c r="C111" s="25"/>
      <c r="D111" s="3">
        <v>92</v>
      </c>
      <c r="E111" s="54">
        <v>0</v>
      </c>
      <c r="F111" s="27">
        <f t="shared" si="13"/>
        <v>6.0000000000000039E-2</v>
      </c>
      <c r="G111" s="41">
        <f t="shared" si="14"/>
        <v>1.1160166706612573E-2</v>
      </c>
      <c r="H111" s="42">
        <f t="shared" si="15"/>
        <v>7740497.0339460392</v>
      </c>
      <c r="I111" s="42">
        <f t="shared" si="16"/>
        <v>32252.070974775164</v>
      </c>
      <c r="J111" s="42">
        <f t="shared" si="17"/>
        <v>128794.41592886655</v>
      </c>
      <c r="K111" s="42">
        <f t="shared" si="18"/>
        <v>84947.87013823101</v>
      </c>
      <c r="L111" s="50">
        <f t="shared" si="19"/>
        <v>245994.35704187275</v>
      </c>
      <c r="P111" s="8"/>
      <c r="Q111" s="8"/>
      <c r="R111" s="10"/>
      <c r="U111"/>
      <c r="V111"/>
    </row>
    <row r="112" spans="3:24">
      <c r="C112" s="25"/>
      <c r="D112" s="3">
        <v>93</v>
      </c>
      <c r="E112" s="54">
        <v>0</v>
      </c>
      <c r="F112" s="27">
        <f t="shared" si="13"/>
        <v>6.0000000000000039E-2</v>
      </c>
      <c r="G112" s="41">
        <f t="shared" si="14"/>
        <v>1.1160166706612573E-2</v>
      </c>
      <c r="H112" s="42">
        <f t="shared" si="15"/>
        <v>7526754.7478789417</v>
      </c>
      <c r="I112" s="42">
        <f t="shared" si="16"/>
        <v>31361.478116162256</v>
      </c>
      <c r="J112" s="42">
        <f t="shared" si="17"/>
        <v>129685.00878747947</v>
      </c>
      <c r="K112" s="42">
        <f t="shared" si="18"/>
        <v>82552.531428699891</v>
      </c>
      <c r="L112" s="50">
        <f t="shared" si="19"/>
        <v>243599.01833234163</v>
      </c>
      <c r="P112" s="8"/>
      <c r="Q112" s="8"/>
      <c r="R112" s="10"/>
      <c r="U112"/>
      <c r="V112"/>
    </row>
    <row r="113" spans="3:24">
      <c r="C113" s="25"/>
      <c r="D113" s="3">
        <v>94</v>
      </c>
      <c r="E113" s="54">
        <v>0</v>
      </c>
      <c r="F113" s="27">
        <f t="shared" si="13"/>
        <v>6.0000000000000039E-2</v>
      </c>
      <c r="G113" s="41">
        <f t="shared" si="14"/>
        <v>1.1160166706612573E-2</v>
      </c>
      <c r="H113" s="42">
        <f t="shared" si="15"/>
        <v>7314517.2076627621</v>
      </c>
      <c r="I113" s="42">
        <f t="shared" si="16"/>
        <v>30477.155031928178</v>
      </c>
      <c r="J113" s="42">
        <f t="shared" si="17"/>
        <v>130569.33187171354</v>
      </c>
      <c r="K113" s="42">
        <f t="shared" si="18"/>
        <v>80174.055905443383</v>
      </c>
      <c r="L113" s="50">
        <f t="shared" si="19"/>
        <v>241220.54280908511</v>
      </c>
      <c r="P113" s="8"/>
      <c r="Q113" s="8"/>
      <c r="R113" s="10"/>
      <c r="U113"/>
      <c r="V113"/>
    </row>
    <row r="114" spans="3:24">
      <c r="C114" s="25"/>
      <c r="D114" s="3">
        <v>95</v>
      </c>
      <c r="E114" s="54">
        <v>0</v>
      </c>
      <c r="F114" s="27">
        <f t="shared" si="13"/>
        <v>6.0000000000000039E-2</v>
      </c>
      <c r="G114" s="41">
        <f t="shared" si="14"/>
        <v>1.1160166706612573E-2</v>
      </c>
      <c r="H114" s="42">
        <f t="shared" si="15"/>
        <v>7103773.819885605</v>
      </c>
      <c r="I114" s="42">
        <f t="shared" si="16"/>
        <v>29599.057582856691</v>
      </c>
      <c r="J114" s="42">
        <f t="shared" si="17"/>
        <v>131447.42932078504</v>
      </c>
      <c r="K114" s="42">
        <f t="shared" si="18"/>
        <v>77812.324851617712</v>
      </c>
      <c r="L114" s="50">
        <f t="shared" si="19"/>
        <v>238858.81175525943</v>
      </c>
      <c r="P114" s="8"/>
      <c r="Q114" s="8"/>
      <c r="R114" s="10"/>
      <c r="U114"/>
      <c r="V114"/>
      <c r="X114" s="10" t="e">
        <f>AVERAGE(#REF!)</f>
        <v>#REF!</v>
      </c>
    </row>
    <row r="115" spans="3:24">
      <c r="C115" s="25"/>
      <c r="D115" s="3">
        <v>96</v>
      </c>
      <c r="E115" s="54">
        <v>0</v>
      </c>
      <c r="F115" s="27">
        <f t="shared" si="13"/>
        <v>6.0000000000000039E-2</v>
      </c>
      <c r="G115" s="41">
        <f t="shared" si="14"/>
        <v>1.1160166706612573E-2</v>
      </c>
      <c r="H115" s="42">
        <f t="shared" si="15"/>
        <v>6894514.0657132016</v>
      </c>
      <c r="I115" s="42">
        <f t="shared" si="16"/>
        <v>28727.141940471676</v>
      </c>
      <c r="J115" s="42">
        <f t="shared" si="17"/>
        <v>132319.34496317004</v>
      </c>
      <c r="K115" s="42">
        <f t="shared" si="18"/>
        <v>75467.220386145811</v>
      </c>
      <c r="L115" s="50">
        <f t="shared" si="19"/>
        <v>236513.70728978753</v>
      </c>
      <c r="P115" s="8"/>
      <c r="Q115" s="8"/>
      <c r="R115" s="10"/>
      <c r="U115"/>
      <c r="V115"/>
    </row>
    <row r="116" spans="3:24">
      <c r="C116" s="25"/>
      <c r="D116" s="3">
        <v>97</v>
      </c>
      <c r="E116" s="54">
        <v>0</v>
      </c>
      <c r="F116" s="27">
        <f t="shared" si="13"/>
        <v>6.0000000000000039E-2</v>
      </c>
      <c r="G116" s="41">
        <f t="shared" si="14"/>
        <v>1.1160166706612573E-2</v>
      </c>
      <c r="H116" s="42">
        <f t="shared" si="15"/>
        <v>6686727.5003638864</v>
      </c>
      <c r="I116" s="42">
        <f t="shared" si="16"/>
        <v>27861.364584849525</v>
      </c>
      <c r="J116" s="42">
        <f t="shared" si="17"/>
        <v>133185.12231879219</v>
      </c>
      <c r="K116" s="42">
        <f t="shared" si="18"/>
        <v>73138.625457833448</v>
      </c>
      <c r="L116" s="50">
        <f t="shared" si="19"/>
        <v>234185.11236147519</v>
      </c>
      <c r="P116" s="8"/>
      <c r="Q116" s="8"/>
      <c r="R116" s="10"/>
      <c r="U116"/>
      <c r="V116"/>
    </row>
    <row r="117" spans="3:24">
      <c r="C117" s="25"/>
      <c r="D117" s="3">
        <v>98</v>
      </c>
      <c r="E117" s="54">
        <v>0</v>
      </c>
      <c r="F117" s="27">
        <f t="shared" si="13"/>
        <v>6.0000000000000039E-2</v>
      </c>
      <c r="G117" s="41">
        <f t="shared" si="14"/>
        <v>1.1160166706612573E-2</v>
      </c>
      <c r="H117" s="42">
        <f t="shared" si="15"/>
        <v>6480403.7525872607</v>
      </c>
      <c r="I117" s="42">
        <f t="shared" si="16"/>
        <v>27001.682302446919</v>
      </c>
      <c r="J117" s="42">
        <f t="shared" si="17"/>
        <v>134044.8046011948</v>
      </c>
      <c r="K117" s="42">
        <f t="shared" si="18"/>
        <v>70826.423839526891</v>
      </c>
      <c r="L117" s="50">
        <f t="shared" si="19"/>
        <v>231872.91074316861</v>
      </c>
      <c r="P117" s="8"/>
      <c r="Q117" s="8"/>
      <c r="R117" s="10"/>
      <c r="U117"/>
      <c r="V117"/>
    </row>
    <row r="118" spans="3:24">
      <c r="C118" s="25"/>
      <c r="D118" s="3">
        <v>99</v>
      </c>
      <c r="E118" s="54">
        <v>0</v>
      </c>
      <c r="F118" s="27">
        <f t="shared" si="13"/>
        <v>6.0000000000000039E-2</v>
      </c>
      <c r="G118" s="41">
        <f t="shared" si="14"/>
        <v>1.1160166706612573E-2</v>
      </c>
      <c r="H118" s="42">
        <f t="shared" si="15"/>
        <v>6275532.5241465392</v>
      </c>
      <c r="I118" s="42">
        <f t="shared" si="16"/>
        <v>26148.052183943913</v>
      </c>
      <c r="J118" s="42">
        <f t="shared" si="17"/>
        <v>134898.43471969781</v>
      </c>
      <c r="K118" s="42">
        <f t="shared" si="18"/>
        <v>68530.500122311656</v>
      </c>
      <c r="L118" s="50">
        <f t="shared" si="19"/>
        <v>229576.98702595336</v>
      </c>
      <c r="P118" s="8"/>
      <c r="Q118" s="8"/>
      <c r="R118" s="10"/>
      <c r="U118"/>
      <c r="V118"/>
    </row>
    <row r="119" spans="3:24">
      <c r="C119" s="25"/>
      <c r="D119" s="3">
        <v>100</v>
      </c>
      <c r="E119" s="54">
        <v>0</v>
      </c>
      <c r="F119" s="27">
        <f t="shared" si="13"/>
        <v>6.0000000000000039E-2</v>
      </c>
      <c r="G119" s="41">
        <f t="shared" si="14"/>
        <v>1.1160166706612573E-2</v>
      </c>
      <c r="H119" s="42">
        <f t="shared" si="15"/>
        <v>6072103.5893045301</v>
      </c>
      <c r="I119" s="42">
        <f t="shared" si="16"/>
        <v>25300.431622102213</v>
      </c>
      <c r="J119" s="42">
        <f t="shared" si="17"/>
        <v>135746.05528153951</v>
      </c>
      <c r="K119" s="42">
        <f t="shared" si="18"/>
        <v>66250.739709752102</v>
      </c>
      <c r="L119" s="50">
        <f t="shared" si="19"/>
        <v>227297.22661339381</v>
      </c>
      <c r="P119" s="8"/>
      <c r="Q119" s="8"/>
      <c r="U119"/>
      <c r="V119"/>
    </row>
    <row r="120" spans="3:24">
      <c r="C120" s="25"/>
      <c r="D120" s="3">
        <v>101</v>
      </c>
      <c r="E120" s="54">
        <v>0</v>
      </c>
      <c r="F120" s="27">
        <f t="shared" si="13"/>
        <v>6.0000000000000039E-2</v>
      </c>
      <c r="G120" s="41">
        <f t="shared" si="14"/>
        <v>1.1160166706612573E-2</v>
      </c>
      <c r="H120" s="42">
        <f t="shared" si="15"/>
        <v>5870106.7943132389</v>
      </c>
      <c r="I120" s="42">
        <f t="shared" si="16"/>
        <v>24458.778309638496</v>
      </c>
      <c r="J120" s="42">
        <f t="shared" si="17"/>
        <v>136587.70859400323</v>
      </c>
      <c r="K120" s="42">
        <f t="shared" si="18"/>
        <v>63987.028812171571</v>
      </c>
      <c r="L120" s="50">
        <f t="shared" si="19"/>
        <v>225033.51571581329</v>
      </c>
      <c r="P120" s="8"/>
      <c r="Q120" s="8"/>
      <c r="U120"/>
      <c r="V120"/>
    </row>
    <row r="121" spans="3:24">
      <c r="C121" s="25"/>
      <c r="D121" s="3">
        <v>102</v>
      </c>
      <c r="E121" s="54">
        <v>0</v>
      </c>
      <c r="F121" s="27">
        <f t="shared" si="13"/>
        <v>6.0000000000000039E-2</v>
      </c>
      <c r="G121" s="41">
        <f t="shared" si="14"/>
        <v>1.1160166706612573E-2</v>
      </c>
      <c r="H121" s="42">
        <f t="shared" si="15"/>
        <v>5669532.0569070634</v>
      </c>
      <c r="I121" s="42">
        <f t="shared" si="16"/>
        <v>23623.050237112766</v>
      </c>
      <c r="J121" s="42">
        <f t="shared" si="17"/>
        <v>137423.43666652896</v>
      </c>
      <c r="K121" s="42">
        <f t="shared" si="18"/>
        <v>61739.254440972836</v>
      </c>
      <c r="L121" s="50">
        <f t="shared" si="19"/>
        <v>222785.74134461457</v>
      </c>
      <c r="P121" s="8"/>
      <c r="Q121" s="8"/>
      <c r="U121"/>
      <c r="V121"/>
    </row>
    <row r="122" spans="3:24">
      <c r="C122" s="25"/>
      <c r="D122" s="3">
        <v>103</v>
      </c>
      <c r="E122" s="54">
        <v>0</v>
      </c>
      <c r="F122" s="27">
        <f t="shared" si="13"/>
        <v>6.0000000000000039E-2</v>
      </c>
      <c r="G122" s="41">
        <f t="shared" si="14"/>
        <v>1.1160166706612573E-2</v>
      </c>
      <c r="H122" s="42">
        <f t="shared" si="15"/>
        <v>5470369.3657995621</v>
      </c>
      <c r="I122" s="42">
        <f t="shared" si="16"/>
        <v>22793.20569083151</v>
      </c>
      <c r="J122" s="42">
        <f t="shared" si="17"/>
        <v>138253.28121281022</v>
      </c>
      <c r="K122" s="42">
        <f t="shared" si="18"/>
        <v>59507.304402998459</v>
      </c>
      <c r="L122" s="50">
        <f t="shared" si="19"/>
        <v>220553.7913066402</v>
      </c>
      <c r="P122" s="8"/>
      <c r="Q122" s="8"/>
      <c r="U122"/>
      <c r="V122"/>
    </row>
    <row r="123" spans="3:24">
      <c r="C123" s="25"/>
      <c r="D123" s="3">
        <v>104</v>
      </c>
      <c r="E123" s="54">
        <v>0</v>
      </c>
      <c r="F123" s="27">
        <f t="shared" si="13"/>
        <v>6.0000000000000039E-2</v>
      </c>
      <c r="G123" s="41">
        <f t="shared" si="14"/>
        <v>1.1160166706612573E-2</v>
      </c>
      <c r="H123" s="42">
        <f t="shared" si="15"/>
        <v>5272608.780183753</v>
      </c>
      <c r="I123" s="42">
        <f t="shared" si="16"/>
        <v>21969.20325076564</v>
      </c>
      <c r="J123" s="42">
        <f t="shared" si="17"/>
        <v>139077.2836528761</v>
      </c>
      <c r="K123" s="42">
        <f t="shared" si="18"/>
        <v>57291.067294930908</v>
      </c>
      <c r="L123" s="50">
        <f t="shared" si="19"/>
        <v>218337.55419857264</v>
      </c>
      <c r="P123" s="8"/>
      <c r="Q123" s="8"/>
      <c r="U123"/>
      <c r="V123"/>
    </row>
    <row r="124" spans="3:24">
      <c r="C124" s="25"/>
      <c r="D124" s="3">
        <v>105</v>
      </c>
      <c r="E124" s="54">
        <v>0</v>
      </c>
      <c r="F124" s="27">
        <f t="shared" si="13"/>
        <v>6.0000000000000039E-2</v>
      </c>
      <c r="G124" s="41">
        <f t="shared" si="14"/>
        <v>1.1160166706612573E-2</v>
      </c>
      <c r="H124" s="42">
        <f t="shared" si="15"/>
        <v>5076240.4292359455</v>
      </c>
      <c r="I124" s="42">
        <f t="shared" si="16"/>
        <v>21151.001788483107</v>
      </c>
      <c r="J124" s="42">
        <f t="shared" si="17"/>
        <v>139895.4851151586</v>
      </c>
      <c r="K124" s="42">
        <f t="shared" si="18"/>
        <v>55090.432497732108</v>
      </c>
      <c r="L124" s="50">
        <f t="shared" si="19"/>
        <v>216136.91940137383</v>
      </c>
      <c r="P124" s="8"/>
      <c r="Q124" s="8"/>
      <c r="U124"/>
      <c r="V124"/>
    </row>
    <row r="125" spans="3:24">
      <c r="C125" s="25"/>
      <c r="D125" s="3">
        <v>106</v>
      </c>
      <c r="E125" s="54">
        <v>0</v>
      </c>
      <c r="F125" s="27">
        <f t="shared" si="13"/>
        <v>6.0000000000000039E-2</v>
      </c>
      <c r="G125" s="41">
        <f t="shared" si="14"/>
        <v>1.1160166706612573E-2</v>
      </c>
      <c r="H125" s="42">
        <f t="shared" si="15"/>
        <v>4881254.5116230547</v>
      </c>
      <c r="I125" s="42">
        <f t="shared" si="16"/>
        <v>20338.560465096063</v>
      </c>
      <c r="J125" s="42">
        <f t="shared" si="17"/>
        <v>140707.92643854566</v>
      </c>
      <c r="K125" s="42">
        <f t="shared" si="18"/>
        <v>52905.290171122084</v>
      </c>
      <c r="L125" s="50">
        <f t="shared" si="19"/>
        <v>213951.77707476381</v>
      </c>
      <c r="P125" s="8"/>
      <c r="Q125" s="8"/>
      <c r="U125"/>
      <c r="V125"/>
    </row>
    <row r="126" spans="3:24">
      <c r="C126" s="25"/>
      <c r="D126" s="3">
        <v>107</v>
      </c>
      <c r="E126" s="54">
        <v>0</v>
      </c>
      <c r="F126" s="27">
        <f t="shared" si="13"/>
        <v>6.0000000000000039E-2</v>
      </c>
      <c r="G126" s="41">
        <f t="shared" si="14"/>
        <v>1.1160166706612573E-2</v>
      </c>
      <c r="H126" s="42">
        <f t="shared" si="15"/>
        <v>4687641.2950133868</v>
      </c>
      <c r="I126" s="42">
        <f t="shared" si="16"/>
        <v>19531.838729222447</v>
      </c>
      <c r="J126" s="42">
        <f t="shared" si="17"/>
        <v>141514.64817441927</v>
      </c>
      <c r="K126" s="42">
        <f t="shared" si="18"/>
        <v>50735.5312480965</v>
      </c>
      <c r="L126" s="50">
        <f t="shared" si="19"/>
        <v>211782.01815173822</v>
      </c>
      <c r="P126" s="8"/>
      <c r="Q126" s="8"/>
      <c r="U126"/>
      <c r="V126"/>
    </row>
    <row r="127" spans="3:24">
      <c r="C127" s="25"/>
      <c r="D127" s="3">
        <v>108</v>
      </c>
      <c r="E127" s="54">
        <v>0</v>
      </c>
      <c r="F127" s="27">
        <f t="shared" si="13"/>
        <v>6.0000000000000039E-2</v>
      </c>
      <c r="G127" s="41">
        <f t="shared" si="14"/>
        <v>1.1160166706612573E-2</v>
      </c>
      <c r="H127" s="42">
        <f t="shared" si="15"/>
        <v>4495391.1155908713</v>
      </c>
      <c r="I127" s="42">
        <f t="shared" si="16"/>
        <v>18730.796314961965</v>
      </c>
      <c r="J127" s="42">
        <f t="shared" si="17"/>
        <v>142315.69058867975</v>
      </c>
      <c r="K127" s="42">
        <f t="shared" si="18"/>
        <v>48581.047429482831</v>
      </c>
      <c r="L127" s="50">
        <f t="shared" si="19"/>
        <v>209627.53433312455</v>
      </c>
      <c r="P127" s="8"/>
      <c r="Q127" s="8"/>
      <c r="U127"/>
      <c r="V127"/>
    </row>
    <row r="128" spans="3:24">
      <c r="C128" s="25"/>
      <c r="D128" s="3">
        <v>109</v>
      </c>
      <c r="E128" s="54">
        <v>0</v>
      </c>
      <c r="F128" s="27">
        <f t="shared" si="13"/>
        <v>6.0000000000000039E-2</v>
      </c>
      <c r="G128" s="41">
        <f t="shared" si="14"/>
        <v>1.1160166706612573E-2</v>
      </c>
      <c r="H128" s="42">
        <f t="shared" si="15"/>
        <v>4304494.3775727088</v>
      </c>
      <c r="I128" s="42">
        <f t="shared" si="16"/>
        <v>17935.393239886285</v>
      </c>
      <c r="J128" s="42">
        <f t="shared" si="17"/>
        <v>143111.09366375543</v>
      </c>
      <c r="K128" s="42">
        <f t="shared" si="18"/>
        <v>46441.731178534799</v>
      </c>
      <c r="L128" s="50">
        <f t="shared" si="19"/>
        <v>207488.21808217652</v>
      </c>
      <c r="P128" s="8"/>
      <c r="Q128" s="8"/>
      <c r="U128"/>
      <c r="V128"/>
    </row>
    <row r="129" spans="3:22">
      <c r="C129" s="25"/>
      <c r="D129" s="3">
        <v>110</v>
      </c>
      <c r="E129" s="54">
        <v>0</v>
      </c>
      <c r="F129" s="27">
        <f t="shared" si="13"/>
        <v>6.0000000000000039E-2</v>
      </c>
      <c r="G129" s="41">
        <f t="shared" si="14"/>
        <v>1.1160166706612573E-2</v>
      </c>
      <c r="H129" s="42">
        <f t="shared" si="15"/>
        <v>4114941.5527304187</v>
      </c>
      <c r="I129" s="42">
        <f t="shared" si="16"/>
        <v>17145.589803043415</v>
      </c>
      <c r="J129" s="42">
        <f t="shared" si="17"/>
        <v>143900.89710059832</v>
      </c>
      <c r="K129" s="42">
        <f t="shared" si="18"/>
        <v>44317.475715564884</v>
      </c>
      <c r="L129" s="50">
        <f t="shared" si="19"/>
        <v>205363.96261920661</v>
      </c>
      <c r="P129" s="8"/>
      <c r="Q129" s="8"/>
      <c r="U129"/>
      <c r="V129"/>
    </row>
    <row r="130" spans="3:22">
      <c r="C130" s="25"/>
      <c r="D130" s="3">
        <v>111</v>
      </c>
      <c r="E130" s="54">
        <v>0</v>
      </c>
      <c r="F130" s="27">
        <f t="shared" si="13"/>
        <v>6.0000000000000039E-2</v>
      </c>
      <c r="G130" s="41">
        <f t="shared" si="14"/>
        <v>1.1160166706612573E-2</v>
      </c>
      <c r="H130" s="42">
        <f t="shared" si="15"/>
        <v>3926723.1799142552</v>
      </c>
      <c r="I130" s="42">
        <f t="shared" si="16"/>
        <v>16361.346582976063</v>
      </c>
      <c r="J130" s="42">
        <f t="shared" si="17"/>
        <v>144685.14032066567</v>
      </c>
      <c r="K130" s="42">
        <f t="shared" si="18"/>
        <v>42208.175012614665</v>
      </c>
      <c r="L130" s="50">
        <f t="shared" si="19"/>
        <v>203254.66191625639</v>
      </c>
      <c r="P130" s="8"/>
      <c r="Q130" s="8"/>
      <c r="U130"/>
      <c r="V130"/>
    </row>
    <row r="131" spans="3:22">
      <c r="C131" s="25"/>
      <c r="D131" s="3">
        <v>112</v>
      </c>
      <c r="E131" s="54">
        <v>0</v>
      </c>
      <c r="F131" s="27">
        <f t="shared" si="13"/>
        <v>6.0000000000000039E-2</v>
      </c>
      <c r="G131" s="41">
        <f t="shared" si="14"/>
        <v>1.1160166706612573E-2</v>
      </c>
      <c r="H131" s="42">
        <f t="shared" si="15"/>
        <v>3739829.8645809749</v>
      </c>
      <c r="I131" s="42">
        <f t="shared" si="16"/>
        <v>15582.624435754064</v>
      </c>
      <c r="J131" s="42">
        <f t="shared" si="17"/>
        <v>145463.86246788767</v>
      </c>
      <c r="K131" s="42">
        <f t="shared" si="18"/>
        <v>40113.723788162613</v>
      </c>
      <c r="L131" s="50">
        <f t="shared" si="19"/>
        <v>201160.21069180433</v>
      </c>
      <c r="P131" s="8"/>
      <c r="Q131" s="8"/>
      <c r="U131"/>
      <c r="V131"/>
    </row>
    <row r="132" spans="3:22">
      <c r="C132" s="25"/>
      <c r="D132" s="3">
        <v>113</v>
      </c>
      <c r="E132" s="54">
        <v>0</v>
      </c>
      <c r="F132" s="27">
        <f t="shared" si="13"/>
        <v>6.0000000000000039E-2</v>
      </c>
      <c r="G132" s="41">
        <f t="shared" si="14"/>
        <v>1.1160166706612573E-2</v>
      </c>
      <c r="H132" s="42">
        <f t="shared" si="15"/>
        <v>3554252.2783249244</v>
      </c>
      <c r="I132" s="42">
        <f t="shared" si="16"/>
        <v>14809.384493020518</v>
      </c>
      <c r="J132" s="42">
        <f t="shared" si="17"/>
        <v>146237.10241062121</v>
      </c>
      <c r="K132" s="42">
        <f t="shared" si="18"/>
        <v>38034.017501869203</v>
      </c>
      <c r="L132" s="50">
        <f t="shared" si="19"/>
        <v>199080.50440551093</v>
      </c>
      <c r="P132" s="8"/>
      <c r="Q132" s="8"/>
      <c r="U132"/>
      <c r="V132"/>
    </row>
    <row r="133" spans="3:22">
      <c r="C133" s="25"/>
      <c r="D133" s="3">
        <v>114</v>
      </c>
      <c r="E133" s="54">
        <v>0</v>
      </c>
      <c r="F133" s="27">
        <f t="shared" si="13"/>
        <v>6.0000000000000039E-2</v>
      </c>
      <c r="G133" s="41">
        <f t="shared" si="14"/>
        <v>1.1160166706612573E-2</v>
      </c>
      <c r="H133" s="42">
        <f t="shared" si="15"/>
        <v>3369981.1584124342</v>
      </c>
      <c r="I133" s="42">
        <f t="shared" si="16"/>
        <v>14041.58816005181</v>
      </c>
      <c r="J133" s="42">
        <f t="shared" si="17"/>
        <v>147004.8987435899</v>
      </c>
      <c r="K133" s="42">
        <f t="shared" si="18"/>
        <v>35968.952349358959</v>
      </c>
      <c r="L133" s="50">
        <f t="shared" si="19"/>
        <v>197015.43925300069</v>
      </c>
      <c r="P133" s="8"/>
      <c r="Q133" s="8"/>
      <c r="U133"/>
      <c r="V133"/>
    </row>
    <row r="134" spans="3:22">
      <c r="C134" s="25"/>
      <c r="D134" s="3">
        <v>115</v>
      </c>
      <c r="E134" s="54">
        <v>0</v>
      </c>
      <c r="F134" s="27">
        <f t="shared" si="13"/>
        <v>6.0000000000000039E-2</v>
      </c>
      <c r="G134" s="41">
        <f t="shared" si="14"/>
        <v>1.1160166706612573E-2</v>
      </c>
      <c r="H134" s="42">
        <f t="shared" si="15"/>
        <v>3187007.3073194851</v>
      </c>
      <c r="I134" s="42">
        <f t="shared" si="16"/>
        <v>13279.197113831187</v>
      </c>
      <c r="J134" s="42">
        <f t="shared" si="17"/>
        <v>147767.28978981054</v>
      </c>
      <c r="K134" s="42">
        <f t="shared" si="18"/>
        <v>33918.425257039293</v>
      </c>
      <c r="L134" s="50">
        <f t="shared" si="19"/>
        <v>194964.91216068101</v>
      </c>
      <c r="P134" s="8"/>
      <c r="Q134" s="8"/>
      <c r="U134"/>
      <c r="V134"/>
    </row>
    <row r="135" spans="3:22">
      <c r="C135" s="25"/>
      <c r="D135" s="3">
        <v>116</v>
      </c>
      <c r="E135" s="54">
        <v>0</v>
      </c>
      <c r="F135" s="27">
        <f t="shared" si="13"/>
        <v>6.0000000000000039E-2</v>
      </c>
      <c r="G135" s="41">
        <f t="shared" si="14"/>
        <v>1.1160166706612573E-2</v>
      </c>
      <c r="H135" s="42">
        <f t="shared" si="15"/>
        <v>3005321.5922726355</v>
      </c>
      <c r="I135" s="42">
        <f t="shared" si="16"/>
        <v>12522.173301135983</v>
      </c>
      <c r="J135" s="42">
        <f t="shared" si="17"/>
        <v>148524.31360250575</v>
      </c>
      <c r="K135" s="42">
        <f t="shared" si="18"/>
        <v>31882.333876955785</v>
      </c>
      <c r="L135" s="50">
        <f t="shared" si="19"/>
        <v>192928.82078059751</v>
      </c>
      <c r="P135" s="8"/>
      <c r="Q135" s="8"/>
      <c r="U135"/>
      <c r="V135"/>
    </row>
    <row r="136" spans="3:22">
      <c r="C136" s="25"/>
      <c r="D136" s="3">
        <v>117</v>
      </c>
      <c r="E136" s="54">
        <v>0</v>
      </c>
      <c r="F136" s="27">
        <f t="shared" si="13"/>
        <v>6.0000000000000039E-2</v>
      </c>
      <c r="G136" s="41">
        <f t="shared" si="14"/>
        <v>1.1160166706612573E-2</v>
      </c>
      <c r="H136" s="42">
        <f t="shared" si="15"/>
        <v>2824914.944793174</v>
      </c>
      <c r="I136" s="42">
        <f t="shared" si="16"/>
        <v>11770.478936638225</v>
      </c>
      <c r="J136" s="42">
        <f t="shared" si="17"/>
        <v>149276.0079670035</v>
      </c>
      <c r="K136" s="42">
        <f t="shared" si="18"/>
        <v>29860.57658168369</v>
      </c>
      <c r="L136" s="50">
        <f t="shared" si="19"/>
        <v>190907.0634853254</v>
      </c>
      <c r="P136" s="8"/>
      <c r="Q136" s="8"/>
      <c r="U136"/>
      <c r="V136"/>
    </row>
    <row r="137" spans="3:22">
      <c r="C137" s="25"/>
      <c r="D137" s="3">
        <v>118</v>
      </c>
      <c r="E137" s="54">
        <v>0</v>
      </c>
      <c r="F137" s="27">
        <f t="shared" si="13"/>
        <v>6.0000000000000039E-2</v>
      </c>
      <c r="G137" s="41">
        <f t="shared" si="14"/>
        <v>1.1160166706612573E-2</v>
      </c>
      <c r="H137" s="42">
        <f t="shared" si="15"/>
        <v>2645778.3602444869</v>
      </c>
      <c r="I137" s="42">
        <f t="shared" si="16"/>
        <v>11024.076501018695</v>
      </c>
      <c r="J137" s="42">
        <f t="shared" si="17"/>
        <v>150022.41040262303</v>
      </c>
      <c r="K137" s="42">
        <f t="shared" si="18"/>
        <v>27853.05245925541</v>
      </c>
      <c r="L137" s="50">
        <f t="shared" si="19"/>
        <v>188899.53936289714</v>
      </c>
      <c r="P137" s="8"/>
      <c r="Q137" s="8"/>
      <c r="U137"/>
      <c r="V137"/>
    </row>
    <row r="138" spans="3:22">
      <c r="C138" s="25"/>
      <c r="D138" s="3">
        <v>119</v>
      </c>
      <c r="E138" s="54">
        <v>0</v>
      </c>
      <c r="F138" s="27">
        <f t="shared" si="13"/>
        <v>6.0000000000000039E-2</v>
      </c>
      <c r="G138" s="41">
        <f t="shared" si="14"/>
        <v>1.1160166706612573E-2</v>
      </c>
      <c r="H138" s="42">
        <f t="shared" si="15"/>
        <v>2467902.8973826086</v>
      </c>
      <c r="I138" s="42">
        <f t="shared" si="16"/>
        <v>10282.928739094203</v>
      </c>
      <c r="J138" s="42">
        <f t="shared" si="17"/>
        <v>150763.55816454752</v>
      </c>
      <c r="K138" s="42">
        <f t="shared" si="18"/>
        <v>25859.661308123661</v>
      </c>
      <c r="L138" s="50">
        <f t="shared" si="19"/>
        <v>186906.14821176539</v>
      </c>
      <c r="P138" s="8"/>
      <c r="Q138" s="8"/>
      <c r="U138"/>
      <c r="V138"/>
    </row>
    <row r="139" spans="3:22">
      <c r="C139" s="25"/>
      <c r="D139" s="3">
        <v>120</v>
      </c>
      <c r="E139" s="54">
        <v>0</v>
      </c>
      <c r="F139" s="27">
        <f t="shared" si="13"/>
        <v>6.0000000000000039E-2</v>
      </c>
      <c r="G139" s="41">
        <f t="shared" si="14"/>
        <v>1.1160166706612573E-2</v>
      </c>
      <c r="H139" s="42">
        <f t="shared" si="15"/>
        <v>2291279.6779099372</v>
      </c>
      <c r="I139" s="42">
        <f t="shared" si="16"/>
        <v>9546.9986579580727</v>
      </c>
      <c r="J139" s="42">
        <f t="shared" si="17"/>
        <v>151499.48824568366</v>
      </c>
      <c r="K139" s="42">
        <f t="shared" si="18"/>
        <v>23880.303632160139</v>
      </c>
      <c r="L139" s="50">
        <f t="shared" si="19"/>
        <v>184926.79053580185</v>
      </c>
      <c r="P139" s="8"/>
      <c r="Q139" s="8"/>
      <c r="U139"/>
      <c r="V139"/>
    </row>
    <row r="140" spans="3:22">
      <c r="C140" s="25"/>
      <c r="D140" s="3">
        <v>121</v>
      </c>
      <c r="E140" s="54">
        <v>0</v>
      </c>
      <c r="F140" s="27">
        <f t="shared" si="13"/>
        <v>6.0000000000000039E-2</v>
      </c>
      <c r="G140" s="41">
        <f t="shared" si="14"/>
        <v>1.1160166706612573E-2</v>
      </c>
      <c r="H140" s="42">
        <f t="shared" si="15"/>
        <v>2115899.8860320933</v>
      </c>
      <c r="I140" s="42">
        <f t="shared" si="16"/>
        <v>8816.2495251337223</v>
      </c>
      <c r="J140" s="42">
        <f t="shared" si="17"/>
        <v>152230.237378508</v>
      </c>
      <c r="K140" s="42">
        <f t="shared" si="18"/>
        <v>21914.880635689351</v>
      </c>
      <c r="L140" s="50">
        <f t="shared" si="19"/>
        <v>182961.36753933108</v>
      </c>
      <c r="P140" s="8"/>
      <c r="Q140" s="8"/>
      <c r="U140"/>
      <c r="V140"/>
    </row>
    <row r="141" spans="3:22">
      <c r="C141" s="25"/>
      <c r="D141" s="3">
        <v>122</v>
      </c>
      <c r="E141" s="54">
        <v>0</v>
      </c>
      <c r="F141" s="27">
        <f t="shared" si="13"/>
        <v>6.0000000000000039E-2</v>
      </c>
      <c r="G141" s="41">
        <f t="shared" si="14"/>
        <v>1.1160166706612573E-2</v>
      </c>
      <c r="H141" s="42">
        <f t="shared" si="15"/>
        <v>1941754.768017896</v>
      </c>
      <c r="I141" s="42">
        <f t="shared" si="16"/>
        <v>8090.6448667412333</v>
      </c>
      <c r="J141" s="42">
        <f t="shared" si="17"/>
        <v>152955.84203690049</v>
      </c>
      <c r="K141" s="42">
        <f t="shared" si="18"/>
        <v>19963.294218557432</v>
      </c>
      <c r="L141" s="50">
        <f t="shared" si="19"/>
        <v>181009.78112219914</v>
      </c>
      <c r="P141" s="8"/>
      <c r="Q141" s="8"/>
      <c r="U141"/>
      <c r="V141"/>
    </row>
    <row r="142" spans="3:22">
      <c r="C142" s="25"/>
      <c r="D142" s="3">
        <v>123</v>
      </c>
      <c r="E142" s="54">
        <v>0</v>
      </c>
      <c r="F142" s="27">
        <f t="shared" si="13"/>
        <v>6.0000000000000039E-2</v>
      </c>
      <c r="G142" s="41">
        <f t="shared" si="14"/>
        <v>1.1160166706612573E-2</v>
      </c>
      <c r="H142" s="42">
        <f t="shared" si="15"/>
        <v>1768835.631762438</v>
      </c>
      <c r="I142" s="42">
        <f t="shared" si="16"/>
        <v>7370.1484656768253</v>
      </c>
      <c r="J142" s="42">
        <f t="shared" si="17"/>
        <v>153676.33843796491</v>
      </c>
      <c r="K142" s="42">
        <f t="shared" si="18"/>
        <v>18025.446971235677</v>
      </c>
      <c r="L142" s="50">
        <f t="shared" si="19"/>
        <v>179071.9338748774</v>
      </c>
      <c r="P142" s="8"/>
      <c r="Q142" s="8"/>
      <c r="U142"/>
      <c r="V142"/>
    </row>
    <row r="143" spans="3:22">
      <c r="C143" s="25"/>
      <c r="D143" s="3">
        <v>124</v>
      </c>
      <c r="E143" s="54">
        <v>0</v>
      </c>
      <c r="F143" s="27">
        <f t="shared" si="13"/>
        <v>6.0000000000000039E-2</v>
      </c>
      <c r="G143" s="41">
        <f t="shared" si="14"/>
        <v>1.1160166706612573E-2</v>
      </c>
      <c r="H143" s="42">
        <f t="shared" si="15"/>
        <v>1597133.8463532375</v>
      </c>
      <c r="I143" s="42">
        <f t="shared" si="16"/>
        <v>6654.7243598051573</v>
      </c>
      <c r="J143" s="42">
        <f t="shared" si="17"/>
        <v>154391.76254383655</v>
      </c>
      <c r="K143" s="42">
        <f t="shared" si="18"/>
        <v>16101.242169958523</v>
      </c>
      <c r="L143" s="50">
        <f t="shared" si="19"/>
        <v>177147.72907360023</v>
      </c>
      <c r="P143" s="8"/>
      <c r="Q143" s="8"/>
      <c r="U143"/>
      <c r="V143"/>
    </row>
    <row r="144" spans="3:22">
      <c r="C144" s="25"/>
      <c r="D144" s="3">
        <v>125</v>
      </c>
      <c r="E144" s="54">
        <v>0</v>
      </c>
      <c r="F144" s="27">
        <f t="shared" si="13"/>
        <v>6.0000000000000039E-2</v>
      </c>
      <c r="G144" s="41">
        <f t="shared" si="14"/>
        <v>1.1160166706612573E-2</v>
      </c>
      <c r="H144" s="42">
        <f t="shared" si="15"/>
        <v>1426640.8416394424</v>
      </c>
      <c r="I144" s="42">
        <f t="shared" si="16"/>
        <v>5944.3368401643429</v>
      </c>
      <c r="J144" s="42">
        <f t="shared" si="17"/>
        <v>155102.15006347737</v>
      </c>
      <c r="K144" s="42">
        <f t="shared" si="18"/>
        <v>14190.583771895797</v>
      </c>
      <c r="L144" s="50">
        <f t="shared" si="19"/>
        <v>175237.07067553751</v>
      </c>
      <c r="P144" s="8"/>
      <c r="Q144" s="8"/>
      <c r="U144"/>
      <c r="V144"/>
    </row>
    <row r="145" spans="3:22">
      <c r="C145" s="25"/>
      <c r="D145" s="3">
        <v>126</v>
      </c>
      <c r="E145" s="54">
        <v>0</v>
      </c>
      <c r="F145" s="27">
        <f t="shared" si="13"/>
        <v>6.0000000000000039E-2</v>
      </c>
      <c r="G145" s="41">
        <f t="shared" si="14"/>
        <v>1.1160166706612573E-2</v>
      </c>
      <c r="H145" s="42">
        <f t="shared" si="15"/>
        <v>1257348.1078040691</v>
      </c>
      <c r="I145" s="42">
        <f t="shared" si="16"/>
        <v>5238.9504491836215</v>
      </c>
      <c r="J145" s="42">
        <f t="shared" si="17"/>
        <v>155807.53645445811</v>
      </c>
      <c r="K145" s="42">
        <f t="shared" si="18"/>
        <v>12293.37641035892</v>
      </c>
      <c r="L145" s="50">
        <f t="shared" si="19"/>
        <v>173339.86331400066</v>
      </c>
      <c r="P145" s="8"/>
      <c r="Q145" s="8"/>
      <c r="U145"/>
      <c r="V145"/>
    </row>
    <row r="146" spans="3:22">
      <c r="C146" s="25"/>
      <c r="D146" s="3">
        <v>127</v>
      </c>
      <c r="E146" s="54">
        <v>0</v>
      </c>
      <c r="F146" s="27">
        <f t="shared" si="13"/>
        <v>6.0000000000000039E-2</v>
      </c>
      <c r="G146" s="41">
        <f t="shared" si="14"/>
        <v>1.1160166706612573E-2</v>
      </c>
      <c r="H146" s="42">
        <f t="shared" si="15"/>
        <v>1089247.1949392522</v>
      </c>
      <c r="I146" s="42">
        <f t="shared" si="16"/>
        <v>4538.5299789135506</v>
      </c>
      <c r="J146" s="42">
        <f t="shared" si="17"/>
        <v>156507.95692472818</v>
      </c>
      <c r="K146" s="42">
        <f t="shared" si="18"/>
        <v>10409.525390040872</v>
      </c>
      <c r="L146" s="50">
        <f t="shared" si="19"/>
        <v>171456.01229368261</v>
      </c>
      <c r="P146" s="8"/>
      <c r="Q146" s="8"/>
      <c r="U146"/>
      <c r="V146"/>
    </row>
    <row r="147" spans="3:22">
      <c r="C147" s="25"/>
      <c r="D147" s="3">
        <v>128</v>
      </c>
      <c r="E147" s="54">
        <v>0</v>
      </c>
      <c r="F147" s="27">
        <f t="shared" si="13"/>
        <v>6.0000000000000039E-2</v>
      </c>
      <c r="G147" s="41">
        <f t="shared" si="14"/>
        <v>1.1160166706612573E-2</v>
      </c>
      <c r="H147" s="42">
        <f t="shared" si="15"/>
        <v>922329.71262448328</v>
      </c>
      <c r="I147" s="42">
        <f t="shared" si="16"/>
        <v>3843.0404692686807</v>
      </c>
      <c r="J147" s="42">
        <f t="shared" si="17"/>
        <v>157203.44643437304</v>
      </c>
      <c r="K147" s="42">
        <f t="shared" si="18"/>
        <v>8538.9366822896573</v>
      </c>
      <c r="L147" s="50">
        <f t="shared" si="19"/>
        <v>169585.42358593139</v>
      </c>
      <c r="P147" s="8"/>
      <c r="Q147" s="8"/>
      <c r="U147"/>
      <c r="V147"/>
    </row>
    <row r="148" spans="3:22">
      <c r="C148" s="25"/>
      <c r="D148" s="3">
        <v>129</v>
      </c>
      <c r="E148" s="54">
        <v>0</v>
      </c>
      <c r="F148" s="27">
        <f t="shared" si="13"/>
        <v>6.0000000000000039E-2</v>
      </c>
      <c r="G148" s="41">
        <f t="shared" si="14"/>
        <v>1.1160166706612573E-2</v>
      </c>
      <c r="H148" s="42">
        <f t="shared" si="15"/>
        <v>756587.32950782054</v>
      </c>
      <c r="I148" s="42">
        <f t="shared" si="16"/>
        <v>3152.4472062825857</v>
      </c>
      <c r="J148" s="42">
        <f t="shared" si="17"/>
        <v>157894.03969735914</v>
      </c>
      <c r="K148" s="42">
        <f t="shared" si="18"/>
        <v>6681.5169204150643</v>
      </c>
      <c r="L148" s="50">
        <f t="shared" si="19"/>
        <v>167728.0038240568</v>
      </c>
      <c r="P148" s="8"/>
      <c r="Q148" s="8"/>
      <c r="U148"/>
      <c r="V148"/>
    </row>
    <row r="149" spans="3:22">
      <c r="C149" s="25"/>
      <c r="D149" s="3">
        <v>130</v>
      </c>
      <c r="E149" s="54">
        <v>0</v>
      </c>
      <c r="F149" s="27">
        <f t="shared" ref="F149:F212" si="20">F148</f>
        <v>6.0000000000000039E-2</v>
      </c>
      <c r="G149" s="41">
        <f t="shared" si="14"/>
        <v>1.1160166706612573E-2</v>
      </c>
      <c r="H149" s="42">
        <f t="shared" si="15"/>
        <v>592011.77289004636</v>
      </c>
      <c r="I149" s="42">
        <f t="shared" si="16"/>
        <v>2466.7157203751935</v>
      </c>
      <c r="J149" s="42">
        <f t="shared" si="17"/>
        <v>158579.77118326654</v>
      </c>
      <c r="K149" s="42">
        <f t="shared" si="18"/>
        <v>4837.1733950284479</v>
      </c>
      <c r="L149" s="50">
        <f t="shared" si="19"/>
        <v>165883.66029867018</v>
      </c>
      <c r="P149" s="8"/>
      <c r="Q149" s="8"/>
      <c r="U149"/>
      <c r="V149"/>
    </row>
    <row r="150" spans="3:22">
      <c r="C150" s="25"/>
      <c r="D150" s="3">
        <v>131</v>
      </c>
      <c r="E150" s="54">
        <v>0</v>
      </c>
      <c r="F150" s="27">
        <f t="shared" si="20"/>
        <v>6.0000000000000039E-2</v>
      </c>
      <c r="G150" s="41">
        <f t="shared" ref="G150:G213" si="21">1-(1-$E$16*F150)^(1/12)</f>
        <v>1.1160166706612573E-2</v>
      </c>
      <c r="H150" s="42">
        <f t="shared" ref="H150:H213" si="22">MAX(0,H149-J149-K149)</f>
        <v>428594.82831175136</v>
      </c>
      <c r="I150" s="42">
        <f t="shared" ref="I150:I213" si="23">H150*E$14/12</f>
        <v>1785.8117846322975</v>
      </c>
      <c r="J150" s="42">
        <f t="shared" ref="J150:J213" si="24">MIN(H150,E$17-I150)</f>
        <v>159260.67511900942</v>
      </c>
      <c r="K150" s="42">
        <f t="shared" ref="K150:K213" si="25">G150*(H150-J150)</f>
        <v>3005.8140494153286</v>
      </c>
      <c r="L150" s="50">
        <f t="shared" ref="L150:L213" si="26">SUM(I150:K150)</f>
        <v>164052.30095305704</v>
      </c>
      <c r="P150" s="8"/>
      <c r="Q150" s="8"/>
      <c r="U150"/>
      <c r="V150"/>
    </row>
    <row r="151" spans="3:22">
      <c r="C151" s="25"/>
      <c r="D151" s="3">
        <v>132</v>
      </c>
      <c r="E151" s="54">
        <v>0</v>
      </c>
      <c r="F151" s="27">
        <f t="shared" si="20"/>
        <v>6.0000000000000039E-2</v>
      </c>
      <c r="G151" s="41">
        <f t="shared" si="21"/>
        <v>1.1160166706612573E-2</v>
      </c>
      <c r="H151" s="42">
        <f t="shared" si="22"/>
        <v>266328.33914332656</v>
      </c>
      <c r="I151" s="42">
        <f t="shared" si="23"/>
        <v>1109.7014130971941</v>
      </c>
      <c r="J151" s="42">
        <f t="shared" si="24"/>
        <v>159936.78549054454</v>
      </c>
      <c r="K151" s="42">
        <f t="shared" si="25"/>
        <v>1187.3474749405632</v>
      </c>
      <c r="L151" s="50">
        <f t="shared" si="26"/>
        <v>162233.83437858228</v>
      </c>
      <c r="P151" s="8"/>
      <c r="Q151" s="8"/>
      <c r="U151"/>
      <c r="V151"/>
    </row>
    <row r="152" spans="3:22">
      <c r="C152" s="25"/>
      <c r="D152" s="3">
        <v>133</v>
      </c>
      <c r="E152" s="54">
        <v>0</v>
      </c>
      <c r="F152" s="27">
        <f t="shared" si="20"/>
        <v>6.0000000000000039E-2</v>
      </c>
      <c r="G152" s="41">
        <f t="shared" si="21"/>
        <v>1.1160166706612573E-2</v>
      </c>
      <c r="H152" s="42">
        <f t="shared" si="22"/>
        <v>105204.20617784146</v>
      </c>
      <c r="I152" s="42">
        <f t="shared" si="23"/>
        <v>438.3508590743395</v>
      </c>
      <c r="J152" s="42">
        <f t="shared" si="24"/>
        <v>105204.20617784146</v>
      </c>
      <c r="K152" s="42">
        <f t="shared" si="25"/>
        <v>0</v>
      </c>
      <c r="L152" s="50">
        <f t="shared" si="26"/>
        <v>105642.55703691581</v>
      </c>
      <c r="P152" s="8"/>
      <c r="Q152" s="8"/>
      <c r="U152"/>
      <c r="V152"/>
    </row>
    <row r="153" spans="3:22">
      <c r="C153" s="25"/>
      <c r="D153" s="3">
        <v>134</v>
      </c>
      <c r="E153" s="54">
        <v>0</v>
      </c>
      <c r="F153" s="27">
        <f t="shared" si="20"/>
        <v>6.0000000000000039E-2</v>
      </c>
      <c r="G153" s="41">
        <f t="shared" si="21"/>
        <v>1.1160166706612573E-2</v>
      </c>
      <c r="H153" s="42">
        <f t="shared" si="22"/>
        <v>0</v>
      </c>
      <c r="I153" s="42">
        <f t="shared" si="23"/>
        <v>0</v>
      </c>
      <c r="J153" s="42">
        <f t="shared" si="24"/>
        <v>0</v>
      </c>
      <c r="K153" s="42">
        <f t="shared" si="25"/>
        <v>0</v>
      </c>
      <c r="L153" s="50">
        <f t="shared" si="26"/>
        <v>0</v>
      </c>
      <c r="P153" s="8"/>
      <c r="Q153" s="8"/>
      <c r="U153"/>
      <c r="V153"/>
    </row>
    <row r="154" spans="3:22">
      <c r="C154" s="25"/>
      <c r="D154" s="3">
        <v>135</v>
      </c>
      <c r="E154" s="54">
        <v>0</v>
      </c>
      <c r="F154" s="27">
        <f t="shared" si="20"/>
        <v>6.0000000000000039E-2</v>
      </c>
      <c r="G154" s="41">
        <f t="shared" si="21"/>
        <v>1.1160166706612573E-2</v>
      </c>
      <c r="H154" s="42">
        <f t="shared" si="22"/>
        <v>0</v>
      </c>
      <c r="I154" s="42">
        <f t="shared" si="23"/>
        <v>0</v>
      </c>
      <c r="J154" s="42">
        <f t="shared" si="24"/>
        <v>0</v>
      </c>
      <c r="K154" s="42">
        <f t="shared" si="25"/>
        <v>0</v>
      </c>
      <c r="L154" s="50">
        <f t="shared" si="26"/>
        <v>0</v>
      </c>
      <c r="P154" s="8"/>
      <c r="Q154" s="8"/>
      <c r="U154"/>
      <c r="V154"/>
    </row>
    <row r="155" spans="3:22">
      <c r="C155" s="25"/>
      <c r="D155" s="3">
        <v>136</v>
      </c>
      <c r="E155" s="54">
        <v>0</v>
      </c>
      <c r="F155" s="27">
        <f t="shared" si="20"/>
        <v>6.0000000000000039E-2</v>
      </c>
      <c r="G155" s="41">
        <f t="shared" si="21"/>
        <v>1.1160166706612573E-2</v>
      </c>
      <c r="H155" s="42">
        <f t="shared" si="22"/>
        <v>0</v>
      </c>
      <c r="I155" s="42">
        <f t="shared" si="23"/>
        <v>0</v>
      </c>
      <c r="J155" s="42">
        <f t="shared" si="24"/>
        <v>0</v>
      </c>
      <c r="K155" s="42">
        <f t="shared" si="25"/>
        <v>0</v>
      </c>
      <c r="L155" s="50">
        <f t="shared" si="26"/>
        <v>0</v>
      </c>
      <c r="P155" s="8"/>
      <c r="Q155" s="8"/>
      <c r="U155"/>
      <c r="V155"/>
    </row>
    <row r="156" spans="3:22">
      <c r="C156" s="25"/>
      <c r="D156" s="3">
        <v>137</v>
      </c>
      <c r="E156" s="54">
        <v>0</v>
      </c>
      <c r="F156" s="27">
        <f t="shared" si="20"/>
        <v>6.0000000000000039E-2</v>
      </c>
      <c r="G156" s="41">
        <f t="shared" si="21"/>
        <v>1.1160166706612573E-2</v>
      </c>
      <c r="H156" s="42">
        <f t="shared" si="22"/>
        <v>0</v>
      </c>
      <c r="I156" s="42">
        <f t="shared" si="23"/>
        <v>0</v>
      </c>
      <c r="J156" s="42">
        <f t="shared" si="24"/>
        <v>0</v>
      </c>
      <c r="K156" s="42">
        <f t="shared" si="25"/>
        <v>0</v>
      </c>
      <c r="L156" s="50">
        <f t="shared" si="26"/>
        <v>0</v>
      </c>
      <c r="P156" s="8"/>
      <c r="Q156" s="8"/>
      <c r="U156"/>
      <c r="V156"/>
    </row>
    <row r="157" spans="3:22">
      <c r="C157" s="25"/>
      <c r="D157" s="3">
        <v>138</v>
      </c>
      <c r="E157" s="54">
        <v>0</v>
      </c>
      <c r="F157" s="27">
        <f t="shared" si="20"/>
        <v>6.0000000000000039E-2</v>
      </c>
      <c r="G157" s="41">
        <f t="shared" si="21"/>
        <v>1.1160166706612573E-2</v>
      </c>
      <c r="H157" s="42">
        <f t="shared" si="22"/>
        <v>0</v>
      </c>
      <c r="I157" s="42">
        <f t="shared" si="23"/>
        <v>0</v>
      </c>
      <c r="J157" s="42">
        <f t="shared" si="24"/>
        <v>0</v>
      </c>
      <c r="K157" s="42">
        <f t="shared" si="25"/>
        <v>0</v>
      </c>
      <c r="L157" s="50">
        <f t="shared" si="26"/>
        <v>0</v>
      </c>
      <c r="P157" s="8"/>
      <c r="Q157" s="8"/>
      <c r="U157"/>
      <c r="V157"/>
    </row>
    <row r="158" spans="3:22">
      <c r="C158" s="25"/>
      <c r="D158" s="3">
        <v>139</v>
      </c>
      <c r="E158" s="54">
        <v>0</v>
      </c>
      <c r="F158" s="27">
        <f t="shared" si="20"/>
        <v>6.0000000000000039E-2</v>
      </c>
      <c r="G158" s="41">
        <f t="shared" si="21"/>
        <v>1.1160166706612573E-2</v>
      </c>
      <c r="H158" s="42">
        <f t="shared" si="22"/>
        <v>0</v>
      </c>
      <c r="I158" s="42">
        <f t="shared" si="23"/>
        <v>0</v>
      </c>
      <c r="J158" s="42">
        <f t="shared" si="24"/>
        <v>0</v>
      </c>
      <c r="K158" s="42">
        <f t="shared" si="25"/>
        <v>0</v>
      </c>
      <c r="L158" s="50">
        <f t="shared" si="26"/>
        <v>0</v>
      </c>
      <c r="P158" s="8"/>
      <c r="Q158" s="8"/>
      <c r="U158"/>
      <c r="V158"/>
    </row>
    <row r="159" spans="3:22">
      <c r="C159" s="25"/>
      <c r="D159" s="3">
        <v>140</v>
      </c>
      <c r="E159" s="54">
        <v>0</v>
      </c>
      <c r="F159" s="27">
        <f t="shared" si="20"/>
        <v>6.0000000000000039E-2</v>
      </c>
      <c r="G159" s="41">
        <f t="shared" si="21"/>
        <v>1.1160166706612573E-2</v>
      </c>
      <c r="H159" s="42">
        <f t="shared" si="22"/>
        <v>0</v>
      </c>
      <c r="I159" s="42">
        <f t="shared" si="23"/>
        <v>0</v>
      </c>
      <c r="J159" s="42">
        <f t="shared" si="24"/>
        <v>0</v>
      </c>
      <c r="K159" s="42">
        <f t="shared" si="25"/>
        <v>0</v>
      </c>
      <c r="L159" s="50">
        <f t="shared" si="26"/>
        <v>0</v>
      </c>
      <c r="P159" s="8"/>
      <c r="Q159" s="8"/>
      <c r="U159"/>
      <c r="V159"/>
    </row>
    <row r="160" spans="3:22">
      <c r="C160" s="25"/>
      <c r="D160" s="3">
        <v>141</v>
      </c>
      <c r="E160" s="54">
        <v>0</v>
      </c>
      <c r="F160" s="27">
        <f t="shared" si="20"/>
        <v>6.0000000000000039E-2</v>
      </c>
      <c r="G160" s="41">
        <f t="shared" si="21"/>
        <v>1.1160166706612573E-2</v>
      </c>
      <c r="H160" s="42">
        <f t="shared" si="22"/>
        <v>0</v>
      </c>
      <c r="I160" s="42">
        <f t="shared" si="23"/>
        <v>0</v>
      </c>
      <c r="J160" s="42">
        <f t="shared" si="24"/>
        <v>0</v>
      </c>
      <c r="K160" s="42">
        <f t="shared" si="25"/>
        <v>0</v>
      </c>
      <c r="L160" s="50">
        <f t="shared" si="26"/>
        <v>0</v>
      </c>
      <c r="P160" s="8"/>
      <c r="Q160" s="8"/>
      <c r="U160"/>
      <c r="V160"/>
    </row>
    <row r="161" spans="3:22">
      <c r="C161" s="25"/>
      <c r="D161" s="3">
        <v>142</v>
      </c>
      <c r="E161" s="54">
        <v>0</v>
      </c>
      <c r="F161" s="27">
        <f t="shared" si="20"/>
        <v>6.0000000000000039E-2</v>
      </c>
      <c r="G161" s="41">
        <f t="shared" si="21"/>
        <v>1.1160166706612573E-2</v>
      </c>
      <c r="H161" s="42">
        <f t="shared" si="22"/>
        <v>0</v>
      </c>
      <c r="I161" s="42">
        <f t="shared" si="23"/>
        <v>0</v>
      </c>
      <c r="J161" s="42">
        <f t="shared" si="24"/>
        <v>0</v>
      </c>
      <c r="K161" s="42">
        <f t="shared" si="25"/>
        <v>0</v>
      </c>
      <c r="L161" s="50">
        <f t="shared" si="26"/>
        <v>0</v>
      </c>
      <c r="P161" s="8"/>
      <c r="Q161" s="8"/>
      <c r="U161"/>
      <c r="V161"/>
    </row>
    <row r="162" spans="3:22">
      <c r="C162" s="25"/>
      <c r="D162" s="3">
        <v>143</v>
      </c>
      <c r="E162" s="54">
        <v>0</v>
      </c>
      <c r="F162" s="27">
        <f t="shared" si="20"/>
        <v>6.0000000000000039E-2</v>
      </c>
      <c r="G162" s="41">
        <f t="shared" si="21"/>
        <v>1.1160166706612573E-2</v>
      </c>
      <c r="H162" s="42">
        <f t="shared" si="22"/>
        <v>0</v>
      </c>
      <c r="I162" s="42">
        <f t="shared" si="23"/>
        <v>0</v>
      </c>
      <c r="J162" s="42">
        <f t="shared" si="24"/>
        <v>0</v>
      </c>
      <c r="K162" s="42">
        <f t="shared" si="25"/>
        <v>0</v>
      </c>
      <c r="L162" s="50">
        <f t="shared" si="26"/>
        <v>0</v>
      </c>
      <c r="P162" s="8"/>
      <c r="Q162" s="8"/>
      <c r="U162"/>
      <c r="V162"/>
    </row>
    <row r="163" spans="3:22">
      <c r="C163" s="25"/>
      <c r="D163" s="3">
        <v>144</v>
      </c>
      <c r="E163" s="54">
        <v>0</v>
      </c>
      <c r="F163" s="27">
        <f t="shared" si="20"/>
        <v>6.0000000000000039E-2</v>
      </c>
      <c r="G163" s="41">
        <f t="shared" si="21"/>
        <v>1.1160166706612573E-2</v>
      </c>
      <c r="H163" s="42">
        <f t="shared" si="22"/>
        <v>0</v>
      </c>
      <c r="I163" s="42">
        <f t="shared" si="23"/>
        <v>0</v>
      </c>
      <c r="J163" s="42">
        <f t="shared" si="24"/>
        <v>0</v>
      </c>
      <c r="K163" s="42">
        <f t="shared" si="25"/>
        <v>0</v>
      </c>
      <c r="L163" s="50">
        <f t="shared" si="26"/>
        <v>0</v>
      </c>
      <c r="P163" s="8"/>
      <c r="Q163" s="8"/>
      <c r="U163"/>
      <c r="V163"/>
    </row>
    <row r="164" spans="3:22">
      <c r="C164" s="25"/>
      <c r="D164" s="3">
        <v>145</v>
      </c>
      <c r="E164" s="54">
        <v>0</v>
      </c>
      <c r="F164" s="27">
        <f t="shared" si="20"/>
        <v>6.0000000000000039E-2</v>
      </c>
      <c r="G164" s="41">
        <f t="shared" si="21"/>
        <v>1.1160166706612573E-2</v>
      </c>
      <c r="H164" s="42">
        <f t="shared" si="22"/>
        <v>0</v>
      </c>
      <c r="I164" s="42">
        <f t="shared" si="23"/>
        <v>0</v>
      </c>
      <c r="J164" s="42">
        <f t="shared" si="24"/>
        <v>0</v>
      </c>
      <c r="K164" s="42">
        <f t="shared" si="25"/>
        <v>0</v>
      </c>
      <c r="L164" s="50">
        <f t="shared" si="26"/>
        <v>0</v>
      </c>
      <c r="P164" s="8"/>
      <c r="Q164" s="8"/>
      <c r="U164"/>
      <c r="V164"/>
    </row>
    <row r="165" spans="3:22">
      <c r="C165" s="25"/>
      <c r="D165" s="3">
        <v>146</v>
      </c>
      <c r="E165" s="54">
        <v>0</v>
      </c>
      <c r="F165" s="27">
        <f t="shared" si="20"/>
        <v>6.0000000000000039E-2</v>
      </c>
      <c r="G165" s="41">
        <f t="shared" si="21"/>
        <v>1.1160166706612573E-2</v>
      </c>
      <c r="H165" s="42">
        <f t="shared" si="22"/>
        <v>0</v>
      </c>
      <c r="I165" s="42">
        <f t="shared" si="23"/>
        <v>0</v>
      </c>
      <c r="J165" s="42">
        <f t="shared" si="24"/>
        <v>0</v>
      </c>
      <c r="K165" s="42">
        <f t="shared" si="25"/>
        <v>0</v>
      </c>
      <c r="L165" s="50">
        <f t="shared" si="26"/>
        <v>0</v>
      </c>
      <c r="P165" s="8"/>
      <c r="Q165" s="8"/>
      <c r="U165"/>
      <c r="V165"/>
    </row>
    <row r="166" spans="3:22">
      <c r="C166" s="25"/>
      <c r="D166" s="3">
        <v>147</v>
      </c>
      <c r="E166" s="54">
        <v>0</v>
      </c>
      <c r="F166" s="27">
        <f t="shared" si="20"/>
        <v>6.0000000000000039E-2</v>
      </c>
      <c r="G166" s="41">
        <f t="shared" si="21"/>
        <v>1.1160166706612573E-2</v>
      </c>
      <c r="H166" s="42">
        <f t="shared" si="22"/>
        <v>0</v>
      </c>
      <c r="I166" s="42">
        <f t="shared" si="23"/>
        <v>0</v>
      </c>
      <c r="J166" s="42">
        <f t="shared" si="24"/>
        <v>0</v>
      </c>
      <c r="K166" s="42">
        <f t="shared" si="25"/>
        <v>0</v>
      </c>
      <c r="L166" s="50">
        <f t="shared" si="26"/>
        <v>0</v>
      </c>
      <c r="P166" s="8"/>
      <c r="Q166" s="8"/>
      <c r="U166"/>
      <c r="V166"/>
    </row>
    <row r="167" spans="3:22">
      <c r="C167" s="25"/>
      <c r="D167" s="3">
        <v>148</v>
      </c>
      <c r="E167" s="54">
        <v>0</v>
      </c>
      <c r="F167" s="27">
        <f t="shared" si="20"/>
        <v>6.0000000000000039E-2</v>
      </c>
      <c r="G167" s="41">
        <f t="shared" si="21"/>
        <v>1.1160166706612573E-2</v>
      </c>
      <c r="H167" s="42">
        <f t="shared" si="22"/>
        <v>0</v>
      </c>
      <c r="I167" s="42">
        <f t="shared" si="23"/>
        <v>0</v>
      </c>
      <c r="J167" s="42">
        <f t="shared" si="24"/>
        <v>0</v>
      </c>
      <c r="K167" s="42">
        <f t="shared" si="25"/>
        <v>0</v>
      </c>
      <c r="L167" s="50">
        <f t="shared" si="26"/>
        <v>0</v>
      </c>
      <c r="P167" s="8"/>
      <c r="Q167" s="8"/>
      <c r="U167"/>
      <c r="V167"/>
    </row>
    <row r="168" spans="3:22">
      <c r="C168" s="25"/>
      <c r="D168" s="3">
        <v>149</v>
      </c>
      <c r="E168" s="54">
        <v>0</v>
      </c>
      <c r="F168" s="27">
        <f t="shared" si="20"/>
        <v>6.0000000000000039E-2</v>
      </c>
      <c r="G168" s="41">
        <f t="shared" si="21"/>
        <v>1.1160166706612573E-2</v>
      </c>
      <c r="H168" s="42">
        <f t="shared" si="22"/>
        <v>0</v>
      </c>
      <c r="I168" s="42">
        <f t="shared" si="23"/>
        <v>0</v>
      </c>
      <c r="J168" s="42">
        <f t="shared" si="24"/>
        <v>0</v>
      </c>
      <c r="K168" s="42">
        <f t="shared" si="25"/>
        <v>0</v>
      </c>
      <c r="L168" s="50">
        <f t="shared" si="26"/>
        <v>0</v>
      </c>
      <c r="P168" s="8"/>
      <c r="Q168" s="8"/>
      <c r="U168"/>
      <c r="V168"/>
    </row>
    <row r="169" spans="3:22">
      <c r="C169" s="25"/>
      <c r="D169" s="3">
        <v>150</v>
      </c>
      <c r="E169" s="54">
        <v>0</v>
      </c>
      <c r="F169" s="27">
        <f t="shared" si="20"/>
        <v>6.0000000000000039E-2</v>
      </c>
      <c r="G169" s="41">
        <f t="shared" si="21"/>
        <v>1.1160166706612573E-2</v>
      </c>
      <c r="H169" s="42">
        <f t="shared" si="22"/>
        <v>0</v>
      </c>
      <c r="I169" s="42">
        <f t="shared" si="23"/>
        <v>0</v>
      </c>
      <c r="J169" s="42">
        <f t="shared" si="24"/>
        <v>0</v>
      </c>
      <c r="K169" s="42">
        <f t="shared" si="25"/>
        <v>0</v>
      </c>
      <c r="L169" s="50">
        <f t="shared" si="26"/>
        <v>0</v>
      </c>
      <c r="P169" s="8"/>
      <c r="Q169" s="8"/>
      <c r="U169"/>
      <c r="V169"/>
    </row>
    <row r="170" spans="3:22">
      <c r="C170" s="25"/>
      <c r="D170" s="3">
        <v>151</v>
      </c>
      <c r="E170" s="54">
        <v>0</v>
      </c>
      <c r="F170" s="27">
        <f t="shared" si="20"/>
        <v>6.0000000000000039E-2</v>
      </c>
      <c r="G170" s="41">
        <f t="shared" si="21"/>
        <v>1.1160166706612573E-2</v>
      </c>
      <c r="H170" s="42">
        <f t="shared" si="22"/>
        <v>0</v>
      </c>
      <c r="I170" s="42">
        <f t="shared" si="23"/>
        <v>0</v>
      </c>
      <c r="J170" s="42">
        <f t="shared" si="24"/>
        <v>0</v>
      </c>
      <c r="K170" s="42">
        <f t="shared" si="25"/>
        <v>0</v>
      </c>
      <c r="L170" s="50">
        <f t="shared" si="26"/>
        <v>0</v>
      </c>
      <c r="P170" s="8"/>
      <c r="Q170" s="8"/>
      <c r="U170"/>
      <c r="V170"/>
    </row>
    <row r="171" spans="3:22">
      <c r="C171" s="25"/>
      <c r="D171" s="3">
        <v>152</v>
      </c>
      <c r="E171" s="54">
        <v>0</v>
      </c>
      <c r="F171" s="27">
        <f t="shared" si="20"/>
        <v>6.0000000000000039E-2</v>
      </c>
      <c r="G171" s="41">
        <f t="shared" si="21"/>
        <v>1.1160166706612573E-2</v>
      </c>
      <c r="H171" s="42">
        <f t="shared" si="22"/>
        <v>0</v>
      </c>
      <c r="I171" s="42">
        <f t="shared" si="23"/>
        <v>0</v>
      </c>
      <c r="J171" s="42">
        <f t="shared" si="24"/>
        <v>0</v>
      </c>
      <c r="K171" s="42">
        <f t="shared" si="25"/>
        <v>0</v>
      </c>
      <c r="L171" s="50">
        <f t="shared" si="26"/>
        <v>0</v>
      </c>
      <c r="P171" s="8"/>
      <c r="Q171" s="8"/>
      <c r="U171"/>
      <c r="V171"/>
    </row>
    <row r="172" spans="3:22">
      <c r="C172" s="25"/>
      <c r="D172" s="3">
        <v>153</v>
      </c>
      <c r="E172" s="54">
        <v>0</v>
      </c>
      <c r="F172" s="27">
        <f t="shared" si="20"/>
        <v>6.0000000000000039E-2</v>
      </c>
      <c r="G172" s="41">
        <f t="shared" si="21"/>
        <v>1.1160166706612573E-2</v>
      </c>
      <c r="H172" s="42">
        <f t="shared" si="22"/>
        <v>0</v>
      </c>
      <c r="I172" s="42">
        <f t="shared" si="23"/>
        <v>0</v>
      </c>
      <c r="J172" s="42">
        <f t="shared" si="24"/>
        <v>0</v>
      </c>
      <c r="K172" s="42">
        <f t="shared" si="25"/>
        <v>0</v>
      </c>
      <c r="L172" s="50">
        <f t="shared" si="26"/>
        <v>0</v>
      </c>
      <c r="P172" s="8"/>
      <c r="Q172" s="8"/>
      <c r="U172"/>
      <c r="V172"/>
    </row>
    <row r="173" spans="3:22">
      <c r="C173" s="25"/>
      <c r="D173" s="3">
        <v>154</v>
      </c>
      <c r="E173" s="54">
        <v>0</v>
      </c>
      <c r="F173" s="27">
        <f t="shared" si="20"/>
        <v>6.0000000000000039E-2</v>
      </c>
      <c r="G173" s="41">
        <f t="shared" si="21"/>
        <v>1.1160166706612573E-2</v>
      </c>
      <c r="H173" s="42">
        <f t="shared" si="22"/>
        <v>0</v>
      </c>
      <c r="I173" s="42">
        <f t="shared" si="23"/>
        <v>0</v>
      </c>
      <c r="J173" s="42">
        <f t="shared" si="24"/>
        <v>0</v>
      </c>
      <c r="K173" s="42">
        <f t="shared" si="25"/>
        <v>0</v>
      </c>
      <c r="L173" s="50">
        <f t="shared" si="26"/>
        <v>0</v>
      </c>
      <c r="P173" s="8"/>
      <c r="Q173" s="8"/>
      <c r="U173"/>
      <c r="V173"/>
    </row>
    <row r="174" spans="3:22">
      <c r="C174" s="25"/>
      <c r="D174" s="3">
        <v>155</v>
      </c>
      <c r="E174" s="54">
        <v>0</v>
      </c>
      <c r="F174" s="27">
        <f t="shared" si="20"/>
        <v>6.0000000000000039E-2</v>
      </c>
      <c r="G174" s="41">
        <f t="shared" si="21"/>
        <v>1.1160166706612573E-2</v>
      </c>
      <c r="H174" s="42">
        <f t="shared" si="22"/>
        <v>0</v>
      </c>
      <c r="I174" s="42">
        <f t="shared" si="23"/>
        <v>0</v>
      </c>
      <c r="J174" s="42">
        <f t="shared" si="24"/>
        <v>0</v>
      </c>
      <c r="K174" s="42">
        <f t="shared" si="25"/>
        <v>0</v>
      </c>
      <c r="L174" s="50">
        <f t="shared" si="26"/>
        <v>0</v>
      </c>
      <c r="P174" s="8"/>
      <c r="Q174" s="8"/>
      <c r="U174"/>
      <c r="V174"/>
    </row>
    <row r="175" spans="3:22">
      <c r="C175" s="25"/>
      <c r="D175" s="3">
        <v>156</v>
      </c>
      <c r="E175" s="54">
        <v>0</v>
      </c>
      <c r="F175" s="27">
        <f t="shared" si="20"/>
        <v>6.0000000000000039E-2</v>
      </c>
      <c r="G175" s="41">
        <f t="shared" si="21"/>
        <v>1.1160166706612573E-2</v>
      </c>
      <c r="H175" s="42">
        <f t="shared" si="22"/>
        <v>0</v>
      </c>
      <c r="I175" s="42">
        <f t="shared" si="23"/>
        <v>0</v>
      </c>
      <c r="J175" s="42">
        <f t="shared" si="24"/>
        <v>0</v>
      </c>
      <c r="K175" s="42">
        <f t="shared" si="25"/>
        <v>0</v>
      </c>
      <c r="L175" s="50">
        <f t="shared" si="26"/>
        <v>0</v>
      </c>
      <c r="P175" s="8"/>
      <c r="Q175" s="8"/>
      <c r="U175"/>
      <c r="V175"/>
    </row>
    <row r="176" spans="3:22">
      <c r="C176" s="25"/>
      <c r="D176" s="3">
        <v>157</v>
      </c>
      <c r="E176" s="54">
        <v>0</v>
      </c>
      <c r="F176" s="27">
        <f t="shared" si="20"/>
        <v>6.0000000000000039E-2</v>
      </c>
      <c r="G176" s="41">
        <f t="shared" si="21"/>
        <v>1.1160166706612573E-2</v>
      </c>
      <c r="H176" s="42">
        <f t="shared" si="22"/>
        <v>0</v>
      </c>
      <c r="I176" s="42">
        <f t="shared" si="23"/>
        <v>0</v>
      </c>
      <c r="J176" s="42">
        <f t="shared" si="24"/>
        <v>0</v>
      </c>
      <c r="K176" s="42">
        <f t="shared" si="25"/>
        <v>0</v>
      </c>
      <c r="L176" s="50">
        <f t="shared" si="26"/>
        <v>0</v>
      </c>
      <c r="P176" s="8"/>
      <c r="Q176" s="8"/>
      <c r="U176"/>
      <c r="V176"/>
    </row>
    <row r="177" spans="3:22">
      <c r="C177" s="25"/>
      <c r="D177" s="3">
        <v>158</v>
      </c>
      <c r="E177" s="54">
        <v>0</v>
      </c>
      <c r="F177" s="27">
        <f t="shared" si="20"/>
        <v>6.0000000000000039E-2</v>
      </c>
      <c r="G177" s="41">
        <f t="shared" si="21"/>
        <v>1.1160166706612573E-2</v>
      </c>
      <c r="H177" s="42">
        <f t="shared" si="22"/>
        <v>0</v>
      </c>
      <c r="I177" s="42">
        <f t="shared" si="23"/>
        <v>0</v>
      </c>
      <c r="J177" s="42">
        <f t="shared" si="24"/>
        <v>0</v>
      </c>
      <c r="K177" s="42">
        <f t="shared" si="25"/>
        <v>0</v>
      </c>
      <c r="L177" s="50">
        <f t="shared" si="26"/>
        <v>0</v>
      </c>
      <c r="P177" s="8"/>
      <c r="Q177" s="8"/>
      <c r="U177"/>
      <c r="V177"/>
    </row>
    <row r="178" spans="3:22">
      <c r="C178" s="25"/>
      <c r="D178" s="3">
        <v>159</v>
      </c>
      <c r="E178" s="54">
        <v>0</v>
      </c>
      <c r="F178" s="27">
        <f t="shared" si="20"/>
        <v>6.0000000000000039E-2</v>
      </c>
      <c r="G178" s="41">
        <f t="shared" si="21"/>
        <v>1.1160166706612573E-2</v>
      </c>
      <c r="H178" s="42">
        <f t="shared" si="22"/>
        <v>0</v>
      </c>
      <c r="I178" s="42">
        <f t="shared" si="23"/>
        <v>0</v>
      </c>
      <c r="J178" s="42">
        <f t="shared" si="24"/>
        <v>0</v>
      </c>
      <c r="K178" s="42">
        <f t="shared" si="25"/>
        <v>0</v>
      </c>
      <c r="L178" s="50">
        <f t="shared" si="26"/>
        <v>0</v>
      </c>
      <c r="P178" s="8"/>
      <c r="Q178" s="8"/>
      <c r="U178"/>
      <c r="V178"/>
    </row>
    <row r="179" spans="3:22">
      <c r="C179" s="25"/>
      <c r="D179" s="3">
        <v>160</v>
      </c>
      <c r="E179" s="54">
        <v>0</v>
      </c>
      <c r="F179" s="27">
        <f t="shared" si="20"/>
        <v>6.0000000000000039E-2</v>
      </c>
      <c r="G179" s="41">
        <f t="shared" si="21"/>
        <v>1.1160166706612573E-2</v>
      </c>
      <c r="H179" s="42">
        <f t="shared" si="22"/>
        <v>0</v>
      </c>
      <c r="I179" s="42">
        <f t="shared" si="23"/>
        <v>0</v>
      </c>
      <c r="J179" s="42">
        <f t="shared" si="24"/>
        <v>0</v>
      </c>
      <c r="K179" s="42">
        <f t="shared" si="25"/>
        <v>0</v>
      </c>
      <c r="L179" s="50">
        <f t="shared" si="26"/>
        <v>0</v>
      </c>
      <c r="P179" s="8"/>
      <c r="Q179" s="8"/>
      <c r="U179"/>
      <c r="V179"/>
    </row>
    <row r="180" spans="3:22">
      <c r="C180" s="25"/>
      <c r="D180" s="3">
        <v>161</v>
      </c>
      <c r="E180" s="54">
        <v>0</v>
      </c>
      <c r="F180" s="27">
        <f t="shared" si="20"/>
        <v>6.0000000000000039E-2</v>
      </c>
      <c r="G180" s="41">
        <f t="shared" si="21"/>
        <v>1.1160166706612573E-2</v>
      </c>
      <c r="H180" s="42">
        <f t="shared" si="22"/>
        <v>0</v>
      </c>
      <c r="I180" s="42">
        <f t="shared" si="23"/>
        <v>0</v>
      </c>
      <c r="J180" s="42">
        <f t="shared" si="24"/>
        <v>0</v>
      </c>
      <c r="K180" s="42">
        <f t="shared" si="25"/>
        <v>0</v>
      </c>
      <c r="L180" s="50">
        <f t="shared" si="26"/>
        <v>0</v>
      </c>
      <c r="P180" s="8"/>
      <c r="Q180" s="8"/>
      <c r="U180"/>
      <c r="V180"/>
    </row>
    <row r="181" spans="3:22">
      <c r="C181" s="25"/>
      <c r="D181" s="3">
        <v>162</v>
      </c>
      <c r="E181" s="54">
        <v>0</v>
      </c>
      <c r="F181" s="27">
        <f t="shared" si="20"/>
        <v>6.0000000000000039E-2</v>
      </c>
      <c r="G181" s="41">
        <f t="shared" si="21"/>
        <v>1.1160166706612573E-2</v>
      </c>
      <c r="H181" s="42">
        <f t="shared" si="22"/>
        <v>0</v>
      </c>
      <c r="I181" s="42">
        <f t="shared" si="23"/>
        <v>0</v>
      </c>
      <c r="J181" s="42">
        <f t="shared" si="24"/>
        <v>0</v>
      </c>
      <c r="K181" s="42">
        <f t="shared" si="25"/>
        <v>0</v>
      </c>
      <c r="L181" s="50">
        <f t="shared" si="26"/>
        <v>0</v>
      </c>
      <c r="P181" s="8"/>
      <c r="Q181" s="8"/>
      <c r="U181"/>
      <c r="V181"/>
    </row>
    <row r="182" spans="3:22">
      <c r="C182" s="25"/>
      <c r="D182" s="3">
        <v>163</v>
      </c>
      <c r="E182" s="54">
        <v>0</v>
      </c>
      <c r="F182" s="27">
        <f t="shared" si="20"/>
        <v>6.0000000000000039E-2</v>
      </c>
      <c r="G182" s="41">
        <f t="shared" si="21"/>
        <v>1.1160166706612573E-2</v>
      </c>
      <c r="H182" s="42">
        <f t="shared" si="22"/>
        <v>0</v>
      </c>
      <c r="I182" s="42">
        <f t="shared" si="23"/>
        <v>0</v>
      </c>
      <c r="J182" s="42">
        <f t="shared" si="24"/>
        <v>0</v>
      </c>
      <c r="K182" s="42">
        <f t="shared" si="25"/>
        <v>0</v>
      </c>
      <c r="L182" s="50">
        <f t="shared" si="26"/>
        <v>0</v>
      </c>
      <c r="P182" s="8"/>
      <c r="Q182" s="8"/>
      <c r="U182"/>
      <c r="V182"/>
    </row>
    <row r="183" spans="3:22">
      <c r="C183" s="25"/>
      <c r="D183" s="3">
        <v>164</v>
      </c>
      <c r="E183" s="54">
        <v>0</v>
      </c>
      <c r="F183" s="27">
        <f t="shared" si="20"/>
        <v>6.0000000000000039E-2</v>
      </c>
      <c r="G183" s="41">
        <f t="shared" si="21"/>
        <v>1.1160166706612573E-2</v>
      </c>
      <c r="H183" s="42">
        <f t="shared" si="22"/>
        <v>0</v>
      </c>
      <c r="I183" s="42">
        <f t="shared" si="23"/>
        <v>0</v>
      </c>
      <c r="J183" s="42">
        <f t="shared" si="24"/>
        <v>0</v>
      </c>
      <c r="K183" s="42">
        <f t="shared" si="25"/>
        <v>0</v>
      </c>
      <c r="L183" s="50">
        <f t="shared" si="26"/>
        <v>0</v>
      </c>
      <c r="P183" s="8"/>
      <c r="Q183" s="8"/>
      <c r="U183"/>
      <c r="V183"/>
    </row>
    <row r="184" spans="3:22">
      <c r="C184" s="25"/>
      <c r="D184" s="3">
        <v>165</v>
      </c>
      <c r="E184" s="54">
        <v>0</v>
      </c>
      <c r="F184" s="27">
        <f t="shared" si="20"/>
        <v>6.0000000000000039E-2</v>
      </c>
      <c r="G184" s="41">
        <f t="shared" si="21"/>
        <v>1.1160166706612573E-2</v>
      </c>
      <c r="H184" s="42">
        <f t="shared" si="22"/>
        <v>0</v>
      </c>
      <c r="I184" s="42">
        <f t="shared" si="23"/>
        <v>0</v>
      </c>
      <c r="J184" s="42">
        <f t="shared" si="24"/>
        <v>0</v>
      </c>
      <c r="K184" s="42">
        <f t="shared" si="25"/>
        <v>0</v>
      </c>
      <c r="L184" s="50">
        <f t="shared" si="26"/>
        <v>0</v>
      </c>
      <c r="P184" s="8"/>
      <c r="Q184" s="8"/>
      <c r="U184"/>
      <c r="V184"/>
    </row>
    <row r="185" spans="3:22">
      <c r="C185" s="25"/>
      <c r="D185" s="3">
        <v>166</v>
      </c>
      <c r="E185" s="54">
        <v>0</v>
      </c>
      <c r="F185" s="27">
        <f t="shared" si="20"/>
        <v>6.0000000000000039E-2</v>
      </c>
      <c r="G185" s="41">
        <f t="shared" si="21"/>
        <v>1.1160166706612573E-2</v>
      </c>
      <c r="H185" s="42">
        <f t="shared" si="22"/>
        <v>0</v>
      </c>
      <c r="I185" s="42">
        <f t="shared" si="23"/>
        <v>0</v>
      </c>
      <c r="J185" s="42">
        <f t="shared" si="24"/>
        <v>0</v>
      </c>
      <c r="K185" s="42">
        <f t="shared" si="25"/>
        <v>0</v>
      </c>
      <c r="L185" s="50">
        <f t="shared" si="26"/>
        <v>0</v>
      </c>
      <c r="P185" s="8"/>
      <c r="Q185" s="8"/>
      <c r="U185"/>
      <c r="V185"/>
    </row>
    <row r="186" spans="3:22">
      <c r="C186" s="25"/>
      <c r="D186" s="3">
        <v>167</v>
      </c>
      <c r="E186" s="54">
        <v>0</v>
      </c>
      <c r="F186" s="27">
        <f t="shared" si="20"/>
        <v>6.0000000000000039E-2</v>
      </c>
      <c r="G186" s="41">
        <f t="shared" si="21"/>
        <v>1.1160166706612573E-2</v>
      </c>
      <c r="H186" s="42">
        <f t="shared" si="22"/>
        <v>0</v>
      </c>
      <c r="I186" s="42">
        <f t="shared" si="23"/>
        <v>0</v>
      </c>
      <c r="J186" s="42">
        <f t="shared" si="24"/>
        <v>0</v>
      </c>
      <c r="K186" s="42">
        <f t="shared" si="25"/>
        <v>0</v>
      </c>
      <c r="L186" s="50">
        <f t="shared" si="26"/>
        <v>0</v>
      </c>
      <c r="P186" s="8"/>
      <c r="Q186" s="8"/>
      <c r="U186"/>
      <c r="V186"/>
    </row>
    <row r="187" spans="3:22">
      <c r="C187" s="25"/>
      <c r="D187" s="3">
        <v>168</v>
      </c>
      <c r="E187" s="54">
        <v>0</v>
      </c>
      <c r="F187" s="27">
        <f t="shared" si="20"/>
        <v>6.0000000000000039E-2</v>
      </c>
      <c r="G187" s="41">
        <f t="shared" si="21"/>
        <v>1.1160166706612573E-2</v>
      </c>
      <c r="H187" s="42">
        <f t="shared" si="22"/>
        <v>0</v>
      </c>
      <c r="I187" s="42">
        <f t="shared" si="23"/>
        <v>0</v>
      </c>
      <c r="J187" s="42">
        <f t="shared" si="24"/>
        <v>0</v>
      </c>
      <c r="K187" s="42">
        <f t="shared" si="25"/>
        <v>0</v>
      </c>
      <c r="L187" s="50">
        <f t="shared" si="26"/>
        <v>0</v>
      </c>
      <c r="P187" s="8"/>
      <c r="Q187" s="8"/>
      <c r="U187"/>
      <c r="V187"/>
    </row>
    <row r="188" spans="3:22">
      <c r="C188" s="25"/>
      <c r="D188" s="3">
        <v>169</v>
      </c>
      <c r="E188" s="54">
        <v>0</v>
      </c>
      <c r="F188" s="27">
        <f t="shared" si="20"/>
        <v>6.0000000000000039E-2</v>
      </c>
      <c r="G188" s="41">
        <f t="shared" si="21"/>
        <v>1.1160166706612573E-2</v>
      </c>
      <c r="H188" s="42">
        <f t="shared" si="22"/>
        <v>0</v>
      </c>
      <c r="I188" s="42">
        <f t="shared" si="23"/>
        <v>0</v>
      </c>
      <c r="J188" s="42">
        <f t="shared" si="24"/>
        <v>0</v>
      </c>
      <c r="K188" s="42">
        <f t="shared" si="25"/>
        <v>0</v>
      </c>
      <c r="L188" s="50">
        <f t="shared" si="26"/>
        <v>0</v>
      </c>
      <c r="P188" s="8"/>
      <c r="Q188" s="8"/>
      <c r="U188"/>
      <c r="V188"/>
    </row>
    <row r="189" spans="3:22">
      <c r="C189" s="25"/>
      <c r="D189" s="3">
        <v>170</v>
      </c>
      <c r="E189" s="54">
        <v>0</v>
      </c>
      <c r="F189" s="27">
        <f t="shared" si="20"/>
        <v>6.0000000000000039E-2</v>
      </c>
      <c r="G189" s="41">
        <f t="shared" si="21"/>
        <v>1.1160166706612573E-2</v>
      </c>
      <c r="H189" s="42">
        <f t="shared" si="22"/>
        <v>0</v>
      </c>
      <c r="I189" s="42">
        <f t="shared" si="23"/>
        <v>0</v>
      </c>
      <c r="J189" s="42">
        <f t="shared" si="24"/>
        <v>0</v>
      </c>
      <c r="K189" s="42">
        <f t="shared" si="25"/>
        <v>0</v>
      </c>
      <c r="L189" s="50">
        <f t="shared" si="26"/>
        <v>0</v>
      </c>
      <c r="P189" s="8"/>
      <c r="Q189" s="8"/>
      <c r="U189"/>
      <c r="V189"/>
    </row>
    <row r="190" spans="3:22">
      <c r="C190" s="25"/>
      <c r="D190" s="3">
        <v>171</v>
      </c>
      <c r="E190" s="54">
        <v>0</v>
      </c>
      <c r="F190" s="27">
        <f t="shared" si="20"/>
        <v>6.0000000000000039E-2</v>
      </c>
      <c r="G190" s="41">
        <f t="shared" si="21"/>
        <v>1.1160166706612573E-2</v>
      </c>
      <c r="H190" s="42">
        <f t="shared" si="22"/>
        <v>0</v>
      </c>
      <c r="I190" s="42">
        <f t="shared" si="23"/>
        <v>0</v>
      </c>
      <c r="J190" s="42">
        <f t="shared" si="24"/>
        <v>0</v>
      </c>
      <c r="K190" s="42">
        <f t="shared" si="25"/>
        <v>0</v>
      </c>
      <c r="L190" s="50">
        <f t="shared" si="26"/>
        <v>0</v>
      </c>
      <c r="P190" s="8"/>
      <c r="Q190" s="8"/>
      <c r="U190"/>
      <c r="V190"/>
    </row>
    <row r="191" spans="3:22">
      <c r="C191" s="25"/>
      <c r="D191" s="3">
        <v>172</v>
      </c>
      <c r="E191" s="54">
        <v>0</v>
      </c>
      <c r="F191" s="27">
        <f t="shared" si="20"/>
        <v>6.0000000000000039E-2</v>
      </c>
      <c r="G191" s="41">
        <f t="shared" si="21"/>
        <v>1.1160166706612573E-2</v>
      </c>
      <c r="H191" s="42">
        <f t="shared" si="22"/>
        <v>0</v>
      </c>
      <c r="I191" s="42">
        <f t="shared" si="23"/>
        <v>0</v>
      </c>
      <c r="J191" s="42">
        <f t="shared" si="24"/>
        <v>0</v>
      </c>
      <c r="K191" s="42">
        <f t="shared" si="25"/>
        <v>0</v>
      </c>
      <c r="L191" s="50">
        <f t="shared" si="26"/>
        <v>0</v>
      </c>
      <c r="P191" s="8"/>
      <c r="Q191" s="8"/>
      <c r="U191"/>
      <c r="V191"/>
    </row>
    <row r="192" spans="3:22">
      <c r="C192" s="25"/>
      <c r="D192" s="3">
        <v>173</v>
      </c>
      <c r="E192" s="54">
        <v>0</v>
      </c>
      <c r="F192" s="27">
        <f t="shared" si="20"/>
        <v>6.0000000000000039E-2</v>
      </c>
      <c r="G192" s="41">
        <f t="shared" si="21"/>
        <v>1.1160166706612573E-2</v>
      </c>
      <c r="H192" s="42">
        <f t="shared" si="22"/>
        <v>0</v>
      </c>
      <c r="I192" s="42">
        <f t="shared" si="23"/>
        <v>0</v>
      </c>
      <c r="J192" s="42">
        <f t="shared" si="24"/>
        <v>0</v>
      </c>
      <c r="K192" s="42">
        <f t="shared" si="25"/>
        <v>0</v>
      </c>
      <c r="L192" s="50">
        <f t="shared" si="26"/>
        <v>0</v>
      </c>
      <c r="P192" s="8"/>
      <c r="Q192" s="8"/>
      <c r="U192"/>
      <c r="V192"/>
    </row>
    <row r="193" spans="3:22">
      <c r="C193" s="25"/>
      <c r="D193" s="3">
        <v>174</v>
      </c>
      <c r="E193" s="54">
        <v>0</v>
      </c>
      <c r="F193" s="27">
        <f t="shared" si="20"/>
        <v>6.0000000000000039E-2</v>
      </c>
      <c r="G193" s="41">
        <f t="shared" si="21"/>
        <v>1.1160166706612573E-2</v>
      </c>
      <c r="H193" s="42">
        <f t="shared" si="22"/>
        <v>0</v>
      </c>
      <c r="I193" s="42">
        <f t="shared" si="23"/>
        <v>0</v>
      </c>
      <c r="J193" s="42">
        <f t="shared" si="24"/>
        <v>0</v>
      </c>
      <c r="K193" s="42">
        <f t="shared" si="25"/>
        <v>0</v>
      </c>
      <c r="L193" s="50">
        <f t="shared" si="26"/>
        <v>0</v>
      </c>
      <c r="P193" s="8"/>
      <c r="Q193" s="8"/>
      <c r="U193"/>
      <c r="V193"/>
    </row>
    <row r="194" spans="3:22">
      <c r="C194" s="25"/>
      <c r="D194" s="3">
        <v>175</v>
      </c>
      <c r="E194" s="54">
        <v>0</v>
      </c>
      <c r="F194" s="27">
        <f t="shared" si="20"/>
        <v>6.0000000000000039E-2</v>
      </c>
      <c r="G194" s="41">
        <f t="shared" si="21"/>
        <v>1.1160166706612573E-2</v>
      </c>
      <c r="H194" s="42">
        <f t="shared" si="22"/>
        <v>0</v>
      </c>
      <c r="I194" s="42">
        <f t="shared" si="23"/>
        <v>0</v>
      </c>
      <c r="J194" s="42">
        <f t="shared" si="24"/>
        <v>0</v>
      </c>
      <c r="K194" s="42">
        <f t="shared" si="25"/>
        <v>0</v>
      </c>
      <c r="L194" s="50">
        <f t="shared" si="26"/>
        <v>0</v>
      </c>
      <c r="P194" s="8"/>
      <c r="Q194" s="8"/>
      <c r="U194"/>
      <c r="V194"/>
    </row>
    <row r="195" spans="3:22">
      <c r="C195" s="25"/>
      <c r="D195" s="3">
        <v>176</v>
      </c>
      <c r="E195" s="54">
        <v>0</v>
      </c>
      <c r="F195" s="27">
        <f t="shared" si="20"/>
        <v>6.0000000000000039E-2</v>
      </c>
      <c r="G195" s="41">
        <f t="shared" si="21"/>
        <v>1.1160166706612573E-2</v>
      </c>
      <c r="H195" s="42">
        <f t="shared" si="22"/>
        <v>0</v>
      </c>
      <c r="I195" s="42">
        <f t="shared" si="23"/>
        <v>0</v>
      </c>
      <c r="J195" s="42">
        <f t="shared" si="24"/>
        <v>0</v>
      </c>
      <c r="K195" s="42">
        <f t="shared" si="25"/>
        <v>0</v>
      </c>
      <c r="L195" s="50">
        <f t="shared" si="26"/>
        <v>0</v>
      </c>
      <c r="P195" s="8"/>
      <c r="Q195" s="8"/>
      <c r="U195"/>
      <c r="V195"/>
    </row>
    <row r="196" spans="3:22">
      <c r="C196" s="25"/>
      <c r="D196" s="3">
        <v>177</v>
      </c>
      <c r="E196" s="54">
        <v>0</v>
      </c>
      <c r="F196" s="27">
        <f t="shared" si="20"/>
        <v>6.0000000000000039E-2</v>
      </c>
      <c r="G196" s="41">
        <f t="shared" si="21"/>
        <v>1.1160166706612573E-2</v>
      </c>
      <c r="H196" s="42">
        <f t="shared" si="22"/>
        <v>0</v>
      </c>
      <c r="I196" s="42">
        <f t="shared" si="23"/>
        <v>0</v>
      </c>
      <c r="J196" s="42">
        <f t="shared" si="24"/>
        <v>0</v>
      </c>
      <c r="K196" s="42">
        <f t="shared" si="25"/>
        <v>0</v>
      </c>
      <c r="L196" s="50">
        <f t="shared" si="26"/>
        <v>0</v>
      </c>
      <c r="P196" s="8"/>
      <c r="Q196" s="8"/>
      <c r="U196"/>
      <c r="V196"/>
    </row>
    <row r="197" spans="3:22">
      <c r="C197" s="25"/>
      <c r="D197" s="3">
        <v>178</v>
      </c>
      <c r="E197" s="54">
        <v>0</v>
      </c>
      <c r="F197" s="27">
        <f t="shared" si="20"/>
        <v>6.0000000000000039E-2</v>
      </c>
      <c r="G197" s="41">
        <f t="shared" si="21"/>
        <v>1.1160166706612573E-2</v>
      </c>
      <c r="H197" s="42">
        <f t="shared" si="22"/>
        <v>0</v>
      </c>
      <c r="I197" s="42">
        <f t="shared" si="23"/>
        <v>0</v>
      </c>
      <c r="J197" s="42">
        <f t="shared" si="24"/>
        <v>0</v>
      </c>
      <c r="K197" s="42">
        <f t="shared" si="25"/>
        <v>0</v>
      </c>
      <c r="L197" s="50">
        <f t="shared" si="26"/>
        <v>0</v>
      </c>
      <c r="P197" s="8"/>
      <c r="Q197" s="8"/>
      <c r="U197"/>
      <c r="V197"/>
    </row>
    <row r="198" spans="3:22">
      <c r="C198" s="25"/>
      <c r="D198" s="3">
        <v>179</v>
      </c>
      <c r="E198" s="54">
        <v>0</v>
      </c>
      <c r="F198" s="27">
        <f t="shared" si="20"/>
        <v>6.0000000000000039E-2</v>
      </c>
      <c r="G198" s="41">
        <f t="shared" si="21"/>
        <v>1.1160166706612573E-2</v>
      </c>
      <c r="H198" s="42">
        <f t="shared" si="22"/>
        <v>0</v>
      </c>
      <c r="I198" s="42">
        <f t="shared" si="23"/>
        <v>0</v>
      </c>
      <c r="J198" s="42">
        <f t="shared" si="24"/>
        <v>0</v>
      </c>
      <c r="K198" s="42">
        <f t="shared" si="25"/>
        <v>0</v>
      </c>
      <c r="L198" s="50">
        <f t="shared" si="26"/>
        <v>0</v>
      </c>
      <c r="P198" s="8"/>
      <c r="Q198" s="8"/>
      <c r="U198"/>
      <c r="V198"/>
    </row>
    <row r="199" spans="3:22">
      <c r="C199" s="25"/>
      <c r="D199" s="3">
        <v>180</v>
      </c>
      <c r="E199" s="54">
        <v>0</v>
      </c>
      <c r="F199" s="27">
        <f t="shared" si="20"/>
        <v>6.0000000000000039E-2</v>
      </c>
      <c r="G199" s="41">
        <f t="shared" si="21"/>
        <v>1.1160166706612573E-2</v>
      </c>
      <c r="H199" s="42">
        <f t="shared" si="22"/>
        <v>0</v>
      </c>
      <c r="I199" s="42">
        <f t="shared" si="23"/>
        <v>0</v>
      </c>
      <c r="J199" s="42">
        <f t="shared" si="24"/>
        <v>0</v>
      </c>
      <c r="K199" s="42">
        <f t="shared" si="25"/>
        <v>0</v>
      </c>
      <c r="L199" s="50">
        <f t="shared" si="26"/>
        <v>0</v>
      </c>
      <c r="P199" s="8"/>
      <c r="Q199" s="8"/>
      <c r="U199"/>
      <c r="V199"/>
    </row>
    <row r="200" spans="3:22">
      <c r="C200" s="25"/>
      <c r="D200" s="3">
        <v>181</v>
      </c>
      <c r="E200" s="54">
        <v>0</v>
      </c>
      <c r="F200" s="27">
        <f t="shared" si="20"/>
        <v>6.0000000000000039E-2</v>
      </c>
      <c r="G200" s="41">
        <f t="shared" si="21"/>
        <v>1.1160166706612573E-2</v>
      </c>
      <c r="H200" s="42">
        <f t="shared" si="22"/>
        <v>0</v>
      </c>
      <c r="I200" s="42">
        <f t="shared" si="23"/>
        <v>0</v>
      </c>
      <c r="J200" s="42">
        <f t="shared" si="24"/>
        <v>0</v>
      </c>
      <c r="K200" s="42">
        <f t="shared" si="25"/>
        <v>0</v>
      </c>
      <c r="L200" s="50">
        <f t="shared" si="26"/>
        <v>0</v>
      </c>
      <c r="P200" s="8"/>
      <c r="Q200" s="8"/>
      <c r="U200"/>
      <c r="V200"/>
    </row>
    <row r="201" spans="3:22">
      <c r="C201" s="25"/>
      <c r="D201" s="3">
        <v>182</v>
      </c>
      <c r="E201" s="54">
        <v>0</v>
      </c>
      <c r="F201" s="27">
        <f t="shared" si="20"/>
        <v>6.0000000000000039E-2</v>
      </c>
      <c r="G201" s="41">
        <f t="shared" si="21"/>
        <v>1.1160166706612573E-2</v>
      </c>
      <c r="H201" s="42">
        <f t="shared" si="22"/>
        <v>0</v>
      </c>
      <c r="I201" s="42">
        <f t="shared" si="23"/>
        <v>0</v>
      </c>
      <c r="J201" s="42">
        <f t="shared" si="24"/>
        <v>0</v>
      </c>
      <c r="K201" s="42">
        <f t="shared" si="25"/>
        <v>0</v>
      </c>
      <c r="L201" s="50">
        <f t="shared" si="26"/>
        <v>0</v>
      </c>
      <c r="P201" s="8"/>
      <c r="Q201" s="8"/>
      <c r="U201"/>
      <c r="V201"/>
    </row>
    <row r="202" spans="3:22">
      <c r="C202" s="25"/>
      <c r="D202" s="3">
        <v>183</v>
      </c>
      <c r="E202" s="54">
        <v>0</v>
      </c>
      <c r="F202" s="27">
        <f t="shared" si="20"/>
        <v>6.0000000000000039E-2</v>
      </c>
      <c r="G202" s="41">
        <f t="shared" si="21"/>
        <v>1.1160166706612573E-2</v>
      </c>
      <c r="H202" s="42">
        <f t="shared" si="22"/>
        <v>0</v>
      </c>
      <c r="I202" s="42">
        <f t="shared" si="23"/>
        <v>0</v>
      </c>
      <c r="J202" s="42">
        <f t="shared" si="24"/>
        <v>0</v>
      </c>
      <c r="K202" s="42">
        <f t="shared" si="25"/>
        <v>0</v>
      </c>
      <c r="L202" s="50">
        <f t="shared" si="26"/>
        <v>0</v>
      </c>
      <c r="P202" s="8"/>
      <c r="Q202" s="8"/>
      <c r="U202"/>
      <c r="V202"/>
    </row>
    <row r="203" spans="3:22">
      <c r="C203" s="25"/>
      <c r="D203" s="3">
        <v>184</v>
      </c>
      <c r="E203" s="54">
        <v>0</v>
      </c>
      <c r="F203" s="27">
        <f t="shared" si="20"/>
        <v>6.0000000000000039E-2</v>
      </c>
      <c r="G203" s="41">
        <f t="shared" si="21"/>
        <v>1.1160166706612573E-2</v>
      </c>
      <c r="H203" s="42">
        <f t="shared" si="22"/>
        <v>0</v>
      </c>
      <c r="I203" s="42">
        <f t="shared" si="23"/>
        <v>0</v>
      </c>
      <c r="J203" s="42">
        <f t="shared" si="24"/>
        <v>0</v>
      </c>
      <c r="K203" s="42">
        <f t="shared" si="25"/>
        <v>0</v>
      </c>
      <c r="L203" s="50">
        <f t="shared" si="26"/>
        <v>0</v>
      </c>
      <c r="P203" s="8"/>
      <c r="Q203" s="8"/>
      <c r="U203"/>
      <c r="V203"/>
    </row>
    <row r="204" spans="3:22">
      <c r="C204" s="25"/>
      <c r="D204" s="3">
        <v>185</v>
      </c>
      <c r="E204" s="54">
        <v>0</v>
      </c>
      <c r="F204" s="27">
        <f t="shared" si="20"/>
        <v>6.0000000000000039E-2</v>
      </c>
      <c r="G204" s="41">
        <f t="shared" si="21"/>
        <v>1.1160166706612573E-2</v>
      </c>
      <c r="H204" s="42">
        <f t="shared" si="22"/>
        <v>0</v>
      </c>
      <c r="I204" s="42">
        <f t="shared" si="23"/>
        <v>0</v>
      </c>
      <c r="J204" s="42">
        <f t="shared" si="24"/>
        <v>0</v>
      </c>
      <c r="K204" s="42">
        <f t="shared" si="25"/>
        <v>0</v>
      </c>
      <c r="L204" s="50">
        <f t="shared" si="26"/>
        <v>0</v>
      </c>
      <c r="P204" s="8"/>
      <c r="Q204" s="8"/>
      <c r="U204"/>
      <c r="V204"/>
    </row>
    <row r="205" spans="3:22">
      <c r="C205" s="25"/>
      <c r="D205" s="3">
        <v>186</v>
      </c>
      <c r="E205" s="54">
        <v>0</v>
      </c>
      <c r="F205" s="27">
        <f t="shared" si="20"/>
        <v>6.0000000000000039E-2</v>
      </c>
      <c r="G205" s="41">
        <f t="shared" si="21"/>
        <v>1.1160166706612573E-2</v>
      </c>
      <c r="H205" s="42">
        <f t="shared" si="22"/>
        <v>0</v>
      </c>
      <c r="I205" s="42">
        <f t="shared" si="23"/>
        <v>0</v>
      </c>
      <c r="J205" s="42">
        <f t="shared" si="24"/>
        <v>0</v>
      </c>
      <c r="K205" s="42">
        <f t="shared" si="25"/>
        <v>0</v>
      </c>
      <c r="L205" s="50">
        <f t="shared" si="26"/>
        <v>0</v>
      </c>
      <c r="P205" s="8"/>
      <c r="Q205" s="8"/>
      <c r="U205"/>
      <c r="V205"/>
    </row>
    <row r="206" spans="3:22">
      <c r="C206" s="25"/>
      <c r="D206" s="3">
        <v>187</v>
      </c>
      <c r="E206" s="54">
        <v>0</v>
      </c>
      <c r="F206" s="27">
        <f t="shared" si="20"/>
        <v>6.0000000000000039E-2</v>
      </c>
      <c r="G206" s="41">
        <f t="shared" si="21"/>
        <v>1.1160166706612573E-2</v>
      </c>
      <c r="H206" s="42">
        <f t="shared" si="22"/>
        <v>0</v>
      </c>
      <c r="I206" s="42">
        <f t="shared" si="23"/>
        <v>0</v>
      </c>
      <c r="J206" s="42">
        <f t="shared" si="24"/>
        <v>0</v>
      </c>
      <c r="K206" s="42">
        <f t="shared" si="25"/>
        <v>0</v>
      </c>
      <c r="L206" s="50">
        <f t="shared" si="26"/>
        <v>0</v>
      </c>
      <c r="P206" s="8"/>
      <c r="Q206" s="8"/>
      <c r="U206"/>
      <c r="V206"/>
    </row>
    <row r="207" spans="3:22">
      <c r="C207" s="25"/>
      <c r="D207" s="3">
        <v>188</v>
      </c>
      <c r="E207" s="54">
        <v>0</v>
      </c>
      <c r="F207" s="27">
        <f t="shared" si="20"/>
        <v>6.0000000000000039E-2</v>
      </c>
      <c r="G207" s="41">
        <f t="shared" si="21"/>
        <v>1.1160166706612573E-2</v>
      </c>
      <c r="H207" s="42">
        <f t="shared" si="22"/>
        <v>0</v>
      </c>
      <c r="I207" s="42">
        <f t="shared" si="23"/>
        <v>0</v>
      </c>
      <c r="J207" s="42">
        <f t="shared" si="24"/>
        <v>0</v>
      </c>
      <c r="K207" s="42">
        <f t="shared" si="25"/>
        <v>0</v>
      </c>
      <c r="L207" s="50">
        <f t="shared" si="26"/>
        <v>0</v>
      </c>
      <c r="P207" s="8"/>
      <c r="Q207" s="8"/>
      <c r="U207"/>
      <c r="V207"/>
    </row>
    <row r="208" spans="3:22">
      <c r="C208" s="25"/>
      <c r="D208" s="3">
        <v>189</v>
      </c>
      <c r="E208" s="54">
        <v>0</v>
      </c>
      <c r="F208" s="27">
        <f t="shared" si="20"/>
        <v>6.0000000000000039E-2</v>
      </c>
      <c r="G208" s="41">
        <f t="shared" si="21"/>
        <v>1.1160166706612573E-2</v>
      </c>
      <c r="H208" s="42">
        <f t="shared" si="22"/>
        <v>0</v>
      </c>
      <c r="I208" s="42">
        <f t="shared" si="23"/>
        <v>0</v>
      </c>
      <c r="J208" s="42">
        <f t="shared" si="24"/>
        <v>0</v>
      </c>
      <c r="K208" s="42">
        <f t="shared" si="25"/>
        <v>0</v>
      </c>
      <c r="L208" s="50">
        <f t="shared" si="26"/>
        <v>0</v>
      </c>
      <c r="P208" s="8"/>
      <c r="Q208" s="8"/>
      <c r="U208"/>
      <c r="V208"/>
    </row>
    <row r="209" spans="3:22">
      <c r="C209" s="25"/>
      <c r="D209" s="3">
        <v>190</v>
      </c>
      <c r="E209" s="54">
        <v>0</v>
      </c>
      <c r="F209" s="27">
        <f t="shared" si="20"/>
        <v>6.0000000000000039E-2</v>
      </c>
      <c r="G209" s="41">
        <f t="shared" si="21"/>
        <v>1.1160166706612573E-2</v>
      </c>
      <c r="H209" s="42">
        <f t="shared" si="22"/>
        <v>0</v>
      </c>
      <c r="I209" s="42">
        <f t="shared" si="23"/>
        <v>0</v>
      </c>
      <c r="J209" s="42">
        <f t="shared" si="24"/>
        <v>0</v>
      </c>
      <c r="K209" s="42">
        <f t="shared" si="25"/>
        <v>0</v>
      </c>
      <c r="L209" s="50">
        <f t="shared" si="26"/>
        <v>0</v>
      </c>
      <c r="P209" s="8"/>
      <c r="Q209" s="8"/>
      <c r="U209"/>
      <c r="V209"/>
    </row>
    <row r="210" spans="3:22">
      <c r="C210" s="25"/>
      <c r="D210" s="3">
        <v>191</v>
      </c>
      <c r="E210" s="54">
        <v>0</v>
      </c>
      <c r="F210" s="27">
        <f t="shared" si="20"/>
        <v>6.0000000000000039E-2</v>
      </c>
      <c r="G210" s="41">
        <f t="shared" si="21"/>
        <v>1.1160166706612573E-2</v>
      </c>
      <c r="H210" s="42">
        <f t="shared" si="22"/>
        <v>0</v>
      </c>
      <c r="I210" s="42">
        <f t="shared" si="23"/>
        <v>0</v>
      </c>
      <c r="J210" s="42">
        <f t="shared" si="24"/>
        <v>0</v>
      </c>
      <c r="K210" s="42">
        <f t="shared" si="25"/>
        <v>0</v>
      </c>
      <c r="L210" s="50">
        <f t="shared" si="26"/>
        <v>0</v>
      </c>
      <c r="P210" s="8"/>
      <c r="Q210" s="8"/>
      <c r="U210"/>
      <c r="V210"/>
    </row>
    <row r="211" spans="3:22">
      <c r="C211" s="25"/>
      <c r="D211" s="3">
        <v>192</v>
      </c>
      <c r="E211" s="54">
        <v>0</v>
      </c>
      <c r="F211" s="27">
        <f t="shared" si="20"/>
        <v>6.0000000000000039E-2</v>
      </c>
      <c r="G211" s="41">
        <f t="shared" si="21"/>
        <v>1.1160166706612573E-2</v>
      </c>
      <c r="H211" s="42">
        <f t="shared" si="22"/>
        <v>0</v>
      </c>
      <c r="I211" s="42">
        <f t="shared" si="23"/>
        <v>0</v>
      </c>
      <c r="J211" s="42">
        <f t="shared" si="24"/>
        <v>0</v>
      </c>
      <c r="K211" s="42">
        <f t="shared" si="25"/>
        <v>0</v>
      </c>
      <c r="L211" s="50">
        <f t="shared" si="26"/>
        <v>0</v>
      </c>
      <c r="P211" s="8"/>
      <c r="Q211" s="8"/>
      <c r="U211"/>
      <c r="V211"/>
    </row>
    <row r="212" spans="3:22">
      <c r="C212" s="25"/>
      <c r="D212" s="3">
        <v>193</v>
      </c>
      <c r="E212" s="54">
        <v>0</v>
      </c>
      <c r="F212" s="27">
        <f t="shared" si="20"/>
        <v>6.0000000000000039E-2</v>
      </c>
      <c r="G212" s="41">
        <f t="shared" si="21"/>
        <v>1.1160166706612573E-2</v>
      </c>
      <c r="H212" s="42">
        <f t="shared" si="22"/>
        <v>0</v>
      </c>
      <c r="I212" s="42">
        <f t="shared" si="23"/>
        <v>0</v>
      </c>
      <c r="J212" s="42">
        <f t="shared" si="24"/>
        <v>0</v>
      </c>
      <c r="K212" s="42">
        <f t="shared" si="25"/>
        <v>0</v>
      </c>
      <c r="L212" s="50">
        <f t="shared" si="26"/>
        <v>0</v>
      </c>
      <c r="P212" s="8"/>
      <c r="Q212" s="8"/>
      <c r="U212"/>
      <c r="V212"/>
    </row>
    <row r="213" spans="3:22">
      <c r="C213" s="25"/>
      <c r="D213" s="3">
        <v>194</v>
      </c>
      <c r="E213" s="54">
        <v>0</v>
      </c>
      <c r="F213" s="27">
        <f t="shared" ref="F213:F276" si="27">F212</f>
        <v>6.0000000000000039E-2</v>
      </c>
      <c r="G213" s="41">
        <f t="shared" si="21"/>
        <v>1.1160166706612573E-2</v>
      </c>
      <c r="H213" s="42">
        <f t="shared" si="22"/>
        <v>0</v>
      </c>
      <c r="I213" s="42">
        <f t="shared" si="23"/>
        <v>0</v>
      </c>
      <c r="J213" s="42">
        <f t="shared" si="24"/>
        <v>0</v>
      </c>
      <c r="K213" s="42">
        <f t="shared" si="25"/>
        <v>0</v>
      </c>
      <c r="L213" s="50">
        <f t="shared" si="26"/>
        <v>0</v>
      </c>
      <c r="P213" s="8"/>
      <c r="Q213" s="8"/>
      <c r="U213"/>
      <c r="V213"/>
    </row>
    <row r="214" spans="3:22">
      <c r="C214" s="25"/>
      <c r="D214" s="3">
        <v>195</v>
      </c>
      <c r="E214" s="54">
        <v>0</v>
      </c>
      <c r="F214" s="27">
        <f t="shared" si="27"/>
        <v>6.0000000000000039E-2</v>
      </c>
      <c r="G214" s="41">
        <f t="shared" ref="G214:G277" si="28">1-(1-$E$16*F214)^(1/12)</f>
        <v>1.1160166706612573E-2</v>
      </c>
      <c r="H214" s="42">
        <f t="shared" ref="H214:H277" si="29">MAX(0,H213-J213-K213)</f>
        <v>0</v>
      </c>
      <c r="I214" s="42">
        <f t="shared" ref="I214:I277" si="30">H214*E$14/12</f>
        <v>0</v>
      </c>
      <c r="J214" s="42">
        <f t="shared" ref="J214:J277" si="31">MIN(H214,E$17-I214)</f>
        <v>0</v>
      </c>
      <c r="K214" s="42">
        <f t="shared" ref="K214:K277" si="32">G214*(H214-J214)</f>
        <v>0</v>
      </c>
      <c r="L214" s="50">
        <f t="shared" ref="L214:L277" si="33">SUM(I214:K214)</f>
        <v>0</v>
      </c>
      <c r="P214" s="8"/>
      <c r="Q214" s="8"/>
      <c r="U214"/>
      <c r="V214"/>
    </row>
    <row r="215" spans="3:22">
      <c r="C215" s="25"/>
      <c r="D215" s="3">
        <v>196</v>
      </c>
      <c r="E215" s="54">
        <v>0</v>
      </c>
      <c r="F215" s="27">
        <f t="shared" si="27"/>
        <v>6.0000000000000039E-2</v>
      </c>
      <c r="G215" s="41">
        <f t="shared" si="28"/>
        <v>1.1160166706612573E-2</v>
      </c>
      <c r="H215" s="42">
        <f t="shared" si="29"/>
        <v>0</v>
      </c>
      <c r="I215" s="42">
        <f t="shared" si="30"/>
        <v>0</v>
      </c>
      <c r="J215" s="42">
        <f t="shared" si="31"/>
        <v>0</v>
      </c>
      <c r="K215" s="42">
        <f t="shared" si="32"/>
        <v>0</v>
      </c>
      <c r="L215" s="50">
        <f t="shared" si="33"/>
        <v>0</v>
      </c>
      <c r="P215" s="8"/>
      <c r="Q215" s="8"/>
      <c r="U215"/>
      <c r="V215"/>
    </row>
    <row r="216" spans="3:22">
      <c r="C216" s="25"/>
      <c r="D216" s="3">
        <v>197</v>
      </c>
      <c r="E216" s="54">
        <v>0</v>
      </c>
      <c r="F216" s="27">
        <f t="shared" si="27"/>
        <v>6.0000000000000039E-2</v>
      </c>
      <c r="G216" s="41">
        <f t="shared" si="28"/>
        <v>1.1160166706612573E-2</v>
      </c>
      <c r="H216" s="42">
        <f t="shared" si="29"/>
        <v>0</v>
      </c>
      <c r="I216" s="42">
        <f t="shared" si="30"/>
        <v>0</v>
      </c>
      <c r="J216" s="42">
        <f t="shared" si="31"/>
        <v>0</v>
      </c>
      <c r="K216" s="42">
        <f t="shared" si="32"/>
        <v>0</v>
      </c>
      <c r="L216" s="50">
        <f t="shared" si="33"/>
        <v>0</v>
      </c>
      <c r="P216" s="8"/>
      <c r="Q216" s="8"/>
      <c r="U216"/>
      <c r="V216"/>
    </row>
    <row r="217" spans="3:22">
      <c r="C217" s="25"/>
      <c r="D217" s="3">
        <v>198</v>
      </c>
      <c r="E217" s="54">
        <v>0</v>
      </c>
      <c r="F217" s="27">
        <f t="shared" si="27"/>
        <v>6.0000000000000039E-2</v>
      </c>
      <c r="G217" s="41">
        <f t="shared" si="28"/>
        <v>1.1160166706612573E-2</v>
      </c>
      <c r="H217" s="42">
        <f t="shared" si="29"/>
        <v>0</v>
      </c>
      <c r="I217" s="42">
        <f t="shared" si="30"/>
        <v>0</v>
      </c>
      <c r="J217" s="42">
        <f t="shared" si="31"/>
        <v>0</v>
      </c>
      <c r="K217" s="42">
        <f t="shared" si="32"/>
        <v>0</v>
      </c>
      <c r="L217" s="50">
        <f t="shared" si="33"/>
        <v>0</v>
      </c>
      <c r="P217" s="8"/>
      <c r="Q217" s="8"/>
      <c r="U217"/>
      <c r="V217"/>
    </row>
    <row r="218" spans="3:22">
      <c r="C218" s="25"/>
      <c r="D218" s="3">
        <v>199</v>
      </c>
      <c r="E218" s="54">
        <v>0</v>
      </c>
      <c r="F218" s="27">
        <f t="shared" si="27"/>
        <v>6.0000000000000039E-2</v>
      </c>
      <c r="G218" s="41">
        <f t="shared" si="28"/>
        <v>1.1160166706612573E-2</v>
      </c>
      <c r="H218" s="42">
        <f t="shared" si="29"/>
        <v>0</v>
      </c>
      <c r="I218" s="42">
        <f t="shared" si="30"/>
        <v>0</v>
      </c>
      <c r="J218" s="42">
        <f t="shared" si="31"/>
        <v>0</v>
      </c>
      <c r="K218" s="42">
        <f t="shared" si="32"/>
        <v>0</v>
      </c>
      <c r="L218" s="50">
        <f t="shared" si="33"/>
        <v>0</v>
      </c>
      <c r="P218" s="8"/>
      <c r="Q218" s="8"/>
      <c r="U218"/>
      <c r="V218"/>
    </row>
    <row r="219" spans="3:22">
      <c r="C219" s="25"/>
      <c r="D219" s="3">
        <v>200</v>
      </c>
      <c r="E219" s="54">
        <v>0</v>
      </c>
      <c r="F219" s="27">
        <f t="shared" si="27"/>
        <v>6.0000000000000039E-2</v>
      </c>
      <c r="G219" s="41">
        <f t="shared" si="28"/>
        <v>1.1160166706612573E-2</v>
      </c>
      <c r="H219" s="42">
        <f t="shared" si="29"/>
        <v>0</v>
      </c>
      <c r="I219" s="42">
        <f t="shared" si="30"/>
        <v>0</v>
      </c>
      <c r="J219" s="42">
        <f t="shared" si="31"/>
        <v>0</v>
      </c>
      <c r="K219" s="42">
        <f t="shared" si="32"/>
        <v>0</v>
      </c>
      <c r="L219" s="50">
        <f t="shared" si="33"/>
        <v>0</v>
      </c>
      <c r="P219" s="8"/>
      <c r="Q219" s="8"/>
      <c r="U219"/>
      <c r="V219"/>
    </row>
    <row r="220" spans="3:22">
      <c r="C220" s="25"/>
      <c r="D220" s="3">
        <v>201</v>
      </c>
      <c r="E220" s="54">
        <v>0</v>
      </c>
      <c r="F220" s="27">
        <f t="shared" si="27"/>
        <v>6.0000000000000039E-2</v>
      </c>
      <c r="G220" s="41">
        <f t="shared" si="28"/>
        <v>1.1160166706612573E-2</v>
      </c>
      <c r="H220" s="42">
        <f t="shared" si="29"/>
        <v>0</v>
      </c>
      <c r="I220" s="42">
        <f t="shared" si="30"/>
        <v>0</v>
      </c>
      <c r="J220" s="42">
        <f t="shared" si="31"/>
        <v>0</v>
      </c>
      <c r="K220" s="42">
        <f t="shared" si="32"/>
        <v>0</v>
      </c>
      <c r="L220" s="50">
        <f t="shared" si="33"/>
        <v>0</v>
      </c>
      <c r="P220" s="8"/>
      <c r="Q220" s="8"/>
      <c r="U220"/>
      <c r="V220"/>
    </row>
    <row r="221" spans="3:22">
      <c r="C221" s="25"/>
      <c r="D221" s="3">
        <v>202</v>
      </c>
      <c r="E221" s="54">
        <v>0</v>
      </c>
      <c r="F221" s="27">
        <f t="shared" si="27"/>
        <v>6.0000000000000039E-2</v>
      </c>
      <c r="G221" s="41">
        <f t="shared" si="28"/>
        <v>1.1160166706612573E-2</v>
      </c>
      <c r="H221" s="42">
        <f t="shared" si="29"/>
        <v>0</v>
      </c>
      <c r="I221" s="42">
        <f t="shared" si="30"/>
        <v>0</v>
      </c>
      <c r="J221" s="42">
        <f t="shared" si="31"/>
        <v>0</v>
      </c>
      <c r="K221" s="42">
        <f t="shared" si="32"/>
        <v>0</v>
      </c>
      <c r="L221" s="50">
        <f t="shared" si="33"/>
        <v>0</v>
      </c>
      <c r="P221" s="8"/>
      <c r="Q221" s="8"/>
      <c r="U221"/>
      <c r="V221"/>
    </row>
    <row r="222" spans="3:22">
      <c r="C222" s="25"/>
      <c r="D222" s="3">
        <v>203</v>
      </c>
      <c r="E222" s="54">
        <v>0</v>
      </c>
      <c r="F222" s="27">
        <f t="shared" si="27"/>
        <v>6.0000000000000039E-2</v>
      </c>
      <c r="G222" s="41">
        <f t="shared" si="28"/>
        <v>1.1160166706612573E-2</v>
      </c>
      <c r="H222" s="42">
        <f t="shared" si="29"/>
        <v>0</v>
      </c>
      <c r="I222" s="42">
        <f t="shared" si="30"/>
        <v>0</v>
      </c>
      <c r="J222" s="42">
        <f t="shared" si="31"/>
        <v>0</v>
      </c>
      <c r="K222" s="42">
        <f t="shared" si="32"/>
        <v>0</v>
      </c>
      <c r="L222" s="50">
        <f t="shared" si="33"/>
        <v>0</v>
      </c>
      <c r="P222" s="8"/>
      <c r="Q222" s="8"/>
      <c r="U222"/>
      <c r="V222"/>
    </row>
    <row r="223" spans="3:22">
      <c r="C223" s="25"/>
      <c r="D223" s="3">
        <v>204</v>
      </c>
      <c r="E223" s="54">
        <v>0</v>
      </c>
      <c r="F223" s="27">
        <f t="shared" si="27"/>
        <v>6.0000000000000039E-2</v>
      </c>
      <c r="G223" s="41">
        <f t="shared" si="28"/>
        <v>1.1160166706612573E-2</v>
      </c>
      <c r="H223" s="42">
        <f t="shared" si="29"/>
        <v>0</v>
      </c>
      <c r="I223" s="42">
        <f t="shared" si="30"/>
        <v>0</v>
      </c>
      <c r="J223" s="42">
        <f t="shared" si="31"/>
        <v>0</v>
      </c>
      <c r="K223" s="42">
        <f t="shared" si="32"/>
        <v>0</v>
      </c>
      <c r="L223" s="50">
        <f t="shared" si="33"/>
        <v>0</v>
      </c>
      <c r="P223" s="8"/>
      <c r="Q223" s="8"/>
      <c r="U223"/>
      <c r="V223"/>
    </row>
    <row r="224" spans="3:22">
      <c r="C224" s="25"/>
      <c r="D224" s="3">
        <v>205</v>
      </c>
      <c r="E224" s="54">
        <v>0</v>
      </c>
      <c r="F224" s="27">
        <f t="shared" si="27"/>
        <v>6.0000000000000039E-2</v>
      </c>
      <c r="G224" s="41">
        <f t="shared" si="28"/>
        <v>1.1160166706612573E-2</v>
      </c>
      <c r="H224" s="42">
        <f t="shared" si="29"/>
        <v>0</v>
      </c>
      <c r="I224" s="42">
        <f t="shared" si="30"/>
        <v>0</v>
      </c>
      <c r="J224" s="42">
        <f t="shared" si="31"/>
        <v>0</v>
      </c>
      <c r="K224" s="42">
        <f t="shared" si="32"/>
        <v>0</v>
      </c>
      <c r="L224" s="50">
        <f t="shared" si="33"/>
        <v>0</v>
      </c>
      <c r="P224" s="8"/>
      <c r="Q224" s="8"/>
      <c r="U224"/>
      <c r="V224"/>
    </row>
    <row r="225" spans="3:22">
      <c r="C225" s="25"/>
      <c r="D225" s="3">
        <v>206</v>
      </c>
      <c r="E225" s="54">
        <v>0</v>
      </c>
      <c r="F225" s="27">
        <f t="shared" si="27"/>
        <v>6.0000000000000039E-2</v>
      </c>
      <c r="G225" s="41">
        <f t="shared" si="28"/>
        <v>1.1160166706612573E-2</v>
      </c>
      <c r="H225" s="42">
        <f t="shared" si="29"/>
        <v>0</v>
      </c>
      <c r="I225" s="42">
        <f t="shared" si="30"/>
        <v>0</v>
      </c>
      <c r="J225" s="42">
        <f t="shared" si="31"/>
        <v>0</v>
      </c>
      <c r="K225" s="42">
        <f t="shared" si="32"/>
        <v>0</v>
      </c>
      <c r="L225" s="50">
        <f t="shared" si="33"/>
        <v>0</v>
      </c>
      <c r="P225" s="8"/>
      <c r="Q225" s="8"/>
      <c r="U225"/>
      <c r="V225"/>
    </row>
    <row r="226" spans="3:22">
      <c r="C226" s="25"/>
      <c r="D226" s="3">
        <v>207</v>
      </c>
      <c r="E226" s="54">
        <v>0</v>
      </c>
      <c r="F226" s="27">
        <f t="shared" si="27"/>
        <v>6.0000000000000039E-2</v>
      </c>
      <c r="G226" s="41">
        <f t="shared" si="28"/>
        <v>1.1160166706612573E-2</v>
      </c>
      <c r="H226" s="42">
        <f t="shared" si="29"/>
        <v>0</v>
      </c>
      <c r="I226" s="42">
        <f t="shared" si="30"/>
        <v>0</v>
      </c>
      <c r="J226" s="42">
        <f t="shared" si="31"/>
        <v>0</v>
      </c>
      <c r="K226" s="42">
        <f t="shared" si="32"/>
        <v>0</v>
      </c>
      <c r="L226" s="50">
        <f t="shared" si="33"/>
        <v>0</v>
      </c>
      <c r="P226" s="8"/>
      <c r="Q226" s="8"/>
      <c r="U226"/>
      <c r="V226"/>
    </row>
    <row r="227" spans="3:22">
      <c r="C227" s="25"/>
      <c r="D227" s="3">
        <v>208</v>
      </c>
      <c r="E227" s="54">
        <v>0</v>
      </c>
      <c r="F227" s="27">
        <f t="shared" si="27"/>
        <v>6.0000000000000039E-2</v>
      </c>
      <c r="G227" s="41">
        <f t="shared" si="28"/>
        <v>1.1160166706612573E-2</v>
      </c>
      <c r="H227" s="42">
        <f t="shared" si="29"/>
        <v>0</v>
      </c>
      <c r="I227" s="42">
        <f t="shared" si="30"/>
        <v>0</v>
      </c>
      <c r="J227" s="42">
        <f t="shared" si="31"/>
        <v>0</v>
      </c>
      <c r="K227" s="42">
        <f t="shared" si="32"/>
        <v>0</v>
      </c>
      <c r="L227" s="50">
        <f t="shared" si="33"/>
        <v>0</v>
      </c>
      <c r="P227" s="8"/>
      <c r="Q227" s="8"/>
      <c r="U227"/>
      <c r="V227"/>
    </row>
    <row r="228" spans="3:22">
      <c r="C228" s="25"/>
      <c r="D228" s="3">
        <v>209</v>
      </c>
      <c r="E228" s="54">
        <v>0</v>
      </c>
      <c r="F228" s="27">
        <f t="shared" si="27"/>
        <v>6.0000000000000039E-2</v>
      </c>
      <c r="G228" s="41">
        <f t="shared" si="28"/>
        <v>1.1160166706612573E-2</v>
      </c>
      <c r="H228" s="42">
        <f t="shared" si="29"/>
        <v>0</v>
      </c>
      <c r="I228" s="42">
        <f t="shared" si="30"/>
        <v>0</v>
      </c>
      <c r="J228" s="42">
        <f t="shared" si="31"/>
        <v>0</v>
      </c>
      <c r="K228" s="42">
        <f t="shared" si="32"/>
        <v>0</v>
      </c>
      <c r="L228" s="50">
        <f t="shared" si="33"/>
        <v>0</v>
      </c>
      <c r="P228" s="8"/>
      <c r="Q228" s="8"/>
      <c r="U228"/>
      <c r="V228"/>
    </row>
    <row r="229" spans="3:22">
      <c r="C229" s="25"/>
      <c r="D229" s="3">
        <v>210</v>
      </c>
      <c r="E229" s="54">
        <v>0</v>
      </c>
      <c r="F229" s="27">
        <f t="shared" si="27"/>
        <v>6.0000000000000039E-2</v>
      </c>
      <c r="G229" s="41">
        <f t="shared" si="28"/>
        <v>1.1160166706612573E-2</v>
      </c>
      <c r="H229" s="42">
        <f t="shared" si="29"/>
        <v>0</v>
      </c>
      <c r="I229" s="42">
        <f t="shared" si="30"/>
        <v>0</v>
      </c>
      <c r="J229" s="42">
        <f t="shared" si="31"/>
        <v>0</v>
      </c>
      <c r="K229" s="42">
        <f t="shared" si="32"/>
        <v>0</v>
      </c>
      <c r="L229" s="50">
        <f t="shared" si="33"/>
        <v>0</v>
      </c>
      <c r="P229" s="8"/>
      <c r="Q229" s="8"/>
      <c r="U229"/>
      <c r="V229"/>
    </row>
    <row r="230" spans="3:22">
      <c r="C230" s="25"/>
      <c r="D230" s="3">
        <v>211</v>
      </c>
      <c r="E230" s="54">
        <v>0</v>
      </c>
      <c r="F230" s="27">
        <f t="shared" si="27"/>
        <v>6.0000000000000039E-2</v>
      </c>
      <c r="G230" s="41">
        <f t="shared" si="28"/>
        <v>1.1160166706612573E-2</v>
      </c>
      <c r="H230" s="42">
        <f t="shared" si="29"/>
        <v>0</v>
      </c>
      <c r="I230" s="42">
        <f t="shared" si="30"/>
        <v>0</v>
      </c>
      <c r="J230" s="42">
        <f t="shared" si="31"/>
        <v>0</v>
      </c>
      <c r="K230" s="42">
        <f t="shared" si="32"/>
        <v>0</v>
      </c>
      <c r="L230" s="50">
        <f t="shared" si="33"/>
        <v>0</v>
      </c>
      <c r="P230" s="8"/>
      <c r="Q230" s="8"/>
      <c r="U230"/>
      <c r="V230"/>
    </row>
    <row r="231" spans="3:22">
      <c r="C231" s="25"/>
      <c r="D231" s="3">
        <v>212</v>
      </c>
      <c r="E231" s="54">
        <v>0</v>
      </c>
      <c r="F231" s="27">
        <f t="shared" si="27"/>
        <v>6.0000000000000039E-2</v>
      </c>
      <c r="G231" s="41">
        <f t="shared" si="28"/>
        <v>1.1160166706612573E-2</v>
      </c>
      <c r="H231" s="42">
        <f t="shared" si="29"/>
        <v>0</v>
      </c>
      <c r="I231" s="42">
        <f t="shared" si="30"/>
        <v>0</v>
      </c>
      <c r="J231" s="42">
        <f t="shared" si="31"/>
        <v>0</v>
      </c>
      <c r="K231" s="42">
        <f t="shared" si="32"/>
        <v>0</v>
      </c>
      <c r="L231" s="50">
        <f t="shared" si="33"/>
        <v>0</v>
      </c>
      <c r="P231" s="8"/>
      <c r="Q231" s="8"/>
      <c r="U231"/>
      <c r="V231"/>
    </row>
    <row r="232" spans="3:22">
      <c r="C232" s="25"/>
      <c r="D232" s="3">
        <v>213</v>
      </c>
      <c r="E232" s="54">
        <v>0</v>
      </c>
      <c r="F232" s="27">
        <f t="shared" si="27"/>
        <v>6.0000000000000039E-2</v>
      </c>
      <c r="G232" s="41">
        <f t="shared" si="28"/>
        <v>1.1160166706612573E-2</v>
      </c>
      <c r="H232" s="42">
        <f t="shared" si="29"/>
        <v>0</v>
      </c>
      <c r="I232" s="42">
        <f t="shared" si="30"/>
        <v>0</v>
      </c>
      <c r="J232" s="42">
        <f t="shared" si="31"/>
        <v>0</v>
      </c>
      <c r="K232" s="42">
        <f t="shared" si="32"/>
        <v>0</v>
      </c>
      <c r="L232" s="50">
        <f t="shared" si="33"/>
        <v>0</v>
      </c>
      <c r="P232" s="8"/>
      <c r="Q232" s="8"/>
      <c r="U232"/>
      <c r="V232"/>
    </row>
    <row r="233" spans="3:22">
      <c r="C233" s="25"/>
      <c r="D233" s="3">
        <v>214</v>
      </c>
      <c r="E233" s="54">
        <v>0</v>
      </c>
      <c r="F233" s="27">
        <f t="shared" si="27"/>
        <v>6.0000000000000039E-2</v>
      </c>
      <c r="G233" s="41">
        <f t="shared" si="28"/>
        <v>1.1160166706612573E-2</v>
      </c>
      <c r="H233" s="42">
        <f t="shared" si="29"/>
        <v>0</v>
      </c>
      <c r="I233" s="42">
        <f t="shared" si="30"/>
        <v>0</v>
      </c>
      <c r="J233" s="42">
        <f t="shared" si="31"/>
        <v>0</v>
      </c>
      <c r="K233" s="42">
        <f t="shared" si="32"/>
        <v>0</v>
      </c>
      <c r="L233" s="50">
        <f t="shared" si="33"/>
        <v>0</v>
      </c>
      <c r="P233" s="8"/>
      <c r="Q233" s="8"/>
      <c r="U233"/>
      <c r="V233"/>
    </row>
    <row r="234" spans="3:22">
      <c r="C234" s="25"/>
      <c r="D234" s="3">
        <v>215</v>
      </c>
      <c r="E234" s="54">
        <v>0</v>
      </c>
      <c r="F234" s="27">
        <f t="shared" si="27"/>
        <v>6.0000000000000039E-2</v>
      </c>
      <c r="G234" s="41">
        <f t="shared" si="28"/>
        <v>1.1160166706612573E-2</v>
      </c>
      <c r="H234" s="42">
        <f t="shared" si="29"/>
        <v>0</v>
      </c>
      <c r="I234" s="42">
        <f t="shared" si="30"/>
        <v>0</v>
      </c>
      <c r="J234" s="42">
        <f t="shared" si="31"/>
        <v>0</v>
      </c>
      <c r="K234" s="42">
        <f t="shared" si="32"/>
        <v>0</v>
      </c>
      <c r="L234" s="50">
        <f t="shared" si="33"/>
        <v>0</v>
      </c>
      <c r="P234" s="8"/>
      <c r="Q234" s="8"/>
      <c r="U234"/>
      <c r="V234"/>
    </row>
    <row r="235" spans="3:22">
      <c r="C235" s="25"/>
      <c r="D235" s="3">
        <v>216</v>
      </c>
      <c r="E235" s="54">
        <v>0</v>
      </c>
      <c r="F235" s="27">
        <f t="shared" si="27"/>
        <v>6.0000000000000039E-2</v>
      </c>
      <c r="G235" s="41">
        <f t="shared" si="28"/>
        <v>1.1160166706612573E-2</v>
      </c>
      <c r="H235" s="42">
        <f t="shared" si="29"/>
        <v>0</v>
      </c>
      <c r="I235" s="42">
        <f t="shared" si="30"/>
        <v>0</v>
      </c>
      <c r="J235" s="42">
        <f t="shared" si="31"/>
        <v>0</v>
      </c>
      <c r="K235" s="42">
        <f t="shared" si="32"/>
        <v>0</v>
      </c>
      <c r="L235" s="50">
        <f t="shared" si="33"/>
        <v>0</v>
      </c>
      <c r="P235" s="8"/>
      <c r="Q235" s="8"/>
      <c r="U235"/>
      <c r="V235"/>
    </row>
    <row r="236" spans="3:22">
      <c r="C236" s="25"/>
      <c r="D236" s="3">
        <v>217</v>
      </c>
      <c r="E236" s="54">
        <v>0</v>
      </c>
      <c r="F236" s="27">
        <f t="shared" si="27"/>
        <v>6.0000000000000039E-2</v>
      </c>
      <c r="G236" s="41">
        <f t="shared" si="28"/>
        <v>1.1160166706612573E-2</v>
      </c>
      <c r="H236" s="42">
        <f t="shared" si="29"/>
        <v>0</v>
      </c>
      <c r="I236" s="42">
        <f t="shared" si="30"/>
        <v>0</v>
      </c>
      <c r="J236" s="42">
        <f t="shared" si="31"/>
        <v>0</v>
      </c>
      <c r="K236" s="42">
        <f t="shared" si="32"/>
        <v>0</v>
      </c>
      <c r="L236" s="50">
        <f t="shared" si="33"/>
        <v>0</v>
      </c>
      <c r="P236" s="8"/>
      <c r="Q236" s="8"/>
      <c r="U236"/>
      <c r="V236"/>
    </row>
    <row r="237" spans="3:22">
      <c r="C237" s="25"/>
      <c r="D237" s="3">
        <v>218</v>
      </c>
      <c r="E237" s="54">
        <v>0</v>
      </c>
      <c r="F237" s="27">
        <f t="shared" si="27"/>
        <v>6.0000000000000039E-2</v>
      </c>
      <c r="G237" s="41">
        <f t="shared" si="28"/>
        <v>1.1160166706612573E-2</v>
      </c>
      <c r="H237" s="42">
        <f t="shared" si="29"/>
        <v>0</v>
      </c>
      <c r="I237" s="42">
        <f t="shared" si="30"/>
        <v>0</v>
      </c>
      <c r="J237" s="42">
        <f t="shared" si="31"/>
        <v>0</v>
      </c>
      <c r="K237" s="42">
        <f t="shared" si="32"/>
        <v>0</v>
      </c>
      <c r="L237" s="50">
        <f t="shared" si="33"/>
        <v>0</v>
      </c>
      <c r="P237" s="8"/>
      <c r="Q237" s="8"/>
      <c r="U237"/>
      <c r="V237"/>
    </row>
    <row r="238" spans="3:22">
      <c r="C238" s="25"/>
      <c r="D238" s="3">
        <v>219</v>
      </c>
      <c r="E238" s="54">
        <v>0</v>
      </c>
      <c r="F238" s="27">
        <f t="shared" si="27"/>
        <v>6.0000000000000039E-2</v>
      </c>
      <c r="G238" s="41">
        <f t="shared" si="28"/>
        <v>1.1160166706612573E-2</v>
      </c>
      <c r="H238" s="42">
        <f t="shared" si="29"/>
        <v>0</v>
      </c>
      <c r="I238" s="42">
        <f t="shared" si="30"/>
        <v>0</v>
      </c>
      <c r="J238" s="42">
        <f t="shared" si="31"/>
        <v>0</v>
      </c>
      <c r="K238" s="42">
        <f t="shared" si="32"/>
        <v>0</v>
      </c>
      <c r="L238" s="50">
        <f t="shared" si="33"/>
        <v>0</v>
      </c>
      <c r="P238" s="8"/>
      <c r="Q238" s="8"/>
      <c r="U238"/>
      <c r="V238"/>
    </row>
    <row r="239" spans="3:22">
      <c r="C239" s="25"/>
      <c r="D239" s="3">
        <v>220</v>
      </c>
      <c r="E239" s="54">
        <v>0</v>
      </c>
      <c r="F239" s="27">
        <f t="shared" si="27"/>
        <v>6.0000000000000039E-2</v>
      </c>
      <c r="G239" s="41">
        <f t="shared" si="28"/>
        <v>1.1160166706612573E-2</v>
      </c>
      <c r="H239" s="42">
        <f t="shared" si="29"/>
        <v>0</v>
      </c>
      <c r="I239" s="42">
        <f t="shared" si="30"/>
        <v>0</v>
      </c>
      <c r="J239" s="42">
        <f t="shared" si="31"/>
        <v>0</v>
      </c>
      <c r="K239" s="42">
        <f t="shared" si="32"/>
        <v>0</v>
      </c>
      <c r="L239" s="50">
        <f t="shared" si="33"/>
        <v>0</v>
      </c>
      <c r="P239" s="8"/>
      <c r="Q239" s="8"/>
      <c r="U239"/>
      <c r="V239"/>
    </row>
    <row r="240" spans="3:22">
      <c r="C240" s="25"/>
      <c r="D240" s="3">
        <v>221</v>
      </c>
      <c r="E240" s="54">
        <v>0</v>
      </c>
      <c r="F240" s="27">
        <f t="shared" si="27"/>
        <v>6.0000000000000039E-2</v>
      </c>
      <c r="G240" s="41">
        <f t="shared" si="28"/>
        <v>1.1160166706612573E-2</v>
      </c>
      <c r="H240" s="42">
        <f t="shared" si="29"/>
        <v>0</v>
      </c>
      <c r="I240" s="42">
        <f t="shared" si="30"/>
        <v>0</v>
      </c>
      <c r="J240" s="42">
        <f t="shared" si="31"/>
        <v>0</v>
      </c>
      <c r="K240" s="42">
        <f t="shared" si="32"/>
        <v>0</v>
      </c>
      <c r="L240" s="50">
        <f t="shared" si="33"/>
        <v>0</v>
      </c>
      <c r="P240" s="8"/>
      <c r="Q240" s="8"/>
      <c r="U240"/>
      <c r="V240"/>
    </row>
    <row r="241" spans="3:22">
      <c r="C241" s="25"/>
      <c r="D241" s="3">
        <v>222</v>
      </c>
      <c r="E241" s="54">
        <v>0</v>
      </c>
      <c r="F241" s="27">
        <f t="shared" si="27"/>
        <v>6.0000000000000039E-2</v>
      </c>
      <c r="G241" s="41">
        <f t="shared" si="28"/>
        <v>1.1160166706612573E-2</v>
      </c>
      <c r="H241" s="42">
        <f t="shared" si="29"/>
        <v>0</v>
      </c>
      <c r="I241" s="42">
        <f t="shared" si="30"/>
        <v>0</v>
      </c>
      <c r="J241" s="42">
        <f t="shared" si="31"/>
        <v>0</v>
      </c>
      <c r="K241" s="42">
        <f t="shared" si="32"/>
        <v>0</v>
      </c>
      <c r="L241" s="50">
        <f t="shared" si="33"/>
        <v>0</v>
      </c>
      <c r="P241" s="8"/>
      <c r="Q241" s="8"/>
      <c r="U241"/>
      <c r="V241"/>
    </row>
    <row r="242" spans="3:22">
      <c r="C242" s="25"/>
      <c r="D242" s="3">
        <v>223</v>
      </c>
      <c r="E242" s="54">
        <v>0</v>
      </c>
      <c r="F242" s="27">
        <f t="shared" si="27"/>
        <v>6.0000000000000039E-2</v>
      </c>
      <c r="G242" s="41">
        <f t="shared" si="28"/>
        <v>1.1160166706612573E-2</v>
      </c>
      <c r="H242" s="42">
        <f t="shared" si="29"/>
        <v>0</v>
      </c>
      <c r="I242" s="42">
        <f t="shared" si="30"/>
        <v>0</v>
      </c>
      <c r="J242" s="42">
        <f t="shared" si="31"/>
        <v>0</v>
      </c>
      <c r="K242" s="42">
        <f t="shared" si="32"/>
        <v>0</v>
      </c>
      <c r="L242" s="50">
        <f t="shared" si="33"/>
        <v>0</v>
      </c>
      <c r="P242" s="8"/>
      <c r="Q242" s="8"/>
      <c r="U242"/>
      <c r="V242"/>
    </row>
    <row r="243" spans="3:22">
      <c r="C243" s="25"/>
      <c r="D243" s="3">
        <v>224</v>
      </c>
      <c r="E243" s="54">
        <v>0</v>
      </c>
      <c r="F243" s="27">
        <f t="shared" si="27"/>
        <v>6.0000000000000039E-2</v>
      </c>
      <c r="G243" s="41">
        <f t="shared" si="28"/>
        <v>1.1160166706612573E-2</v>
      </c>
      <c r="H243" s="42">
        <f t="shared" si="29"/>
        <v>0</v>
      </c>
      <c r="I243" s="42">
        <f t="shared" si="30"/>
        <v>0</v>
      </c>
      <c r="J243" s="42">
        <f t="shared" si="31"/>
        <v>0</v>
      </c>
      <c r="K243" s="42">
        <f t="shared" si="32"/>
        <v>0</v>
      </c>
      <c r="L243" s="50">
        <f t="shared" si="33"/>
        <v>0</v>
      </c>
      <c r="P243" s="8"/>
      <c r="Q243" s="8"/>
      <c r="U243"/>
      <c r="V243"/>
    </row>
    <row r="244" spans="3:22">
      <c r="C244" s="25"/>
      <c r="D244" s="3">
        <v>225</v>
      </c>
      <c r="E244" s="54">
        <v>0</v>
      </c>
      <c r="F244" s="27">
        <f t="shared" si="27"/>
        <v>6.0000000000000039E-2</v>
      </c>
      <c r="G244" s="41">
        <f t="shared" si="28"/>
        <v>1.1160166706612573E-2</v>
      </c>
      <c r="H244" s="42">
        <f t="shared" si="29"/>
        <v>0</v>
      </c>
      <c r="I244" s="42">
        <f t="shared" si="30"/>
        <v>0</v>
      </c>
      <c r="J244" s="42">
        <f t="shared" si="31"/>
        <v>0</v>
      </c>
      <c r="K244" s="42">
        <f t="shared" si="32"/>
        <v>0</v>
      </c>
      <c r="L244" s="50">
        <f t="shared" si="33"/>
        <v>0</v>
      </c>
      <c r="P244" s="8"/>
      <c r="Q244" s="8"/>
      <c r="U244"/>
      <c r="V244"/>
    </row>
    <row r="245" spans="3:22">
      <c r="C245" s="25"/>
      <c r="D245" s="3">
        <v>226</v>
      </c>
      <c r="E245" s="54">
        <v>0</v>
      </c>
      <c r="F245" s="27">
        <f t="shared" si="27"/>
        <v>6.0000000000000039E-2</v>
      </c>
      <c r="G245" s="41">
        <f t="shared" si="28"/>
        <v>1.1160166706612573E-2</v>
      </c>
      <c r="H245" s="42">
        <f t="shared" si="29"/>
        <v>0</v>
      </c>
      <c r="I245" s="42">
        <f t="shared" si="30"/>
        <v>0</v>
      </c>
      <c r="J245" s="42">
        <f t="shared" si="31"/>
        <v>0</v>
      </c>
      <c r="K245" s="42">
        <f t="shared" si="32"/>
        <v>0</v>
      </c>
      <c r="L245" s="50">
        <f t="shared" si="33"/>
        <v>0</v>
      </c>
      <c r="P245" s="8"/>
      <c r="Q245" s="8"/>
      <c r="U245"/>
      <c r="V245"/>
    </row>
    <row r="246" spans="3:22">
      <c r="C246" s="25"/>
      <c r="D246" s="3">
        <v>227</v>
      </c>
      <c r="E246" s="54">
        <v>0</v>
      </c>
      <c r="F246" s="27">
        <f t="shared" si="27"/>
        <v>6.0000000000000039E-2</v>
      </c>
      <c r="G246" s="41">
        <f t="shared" si="28"/>
        <v>1.1160166706612573E-2</v>
      </c>
      <c r="H246" s="42">
        <f t="shared" si="29"/>
        <v>0</v>
      </c>
      <c r="I246" s="42">
        <f t="shared" si="30"/>
        <v>0</v>
      </c>
      <c r="J246" s="42">
        <f t="shared" si="31"/>
        <v>0</v>
      </c>
      <c r="K246" s="42">
        <f t="shared" si="32"/>
        <v>0</v>
      </c>
      <c r="L246" s="50">
        <f t="shared" si="33"/>
        <v>0</v>
      </c>
      <c r="P246" s="8"/>
      <c r="Q246" s="8"/>
      <c r="U246"/>
      <c r="V246"/>
    </row>
    <row r="247" spans="3:22">
      <c r="C247" s="25"/>
      <c r="D247" s="3">
        <v>228</v>
      </c>
      <c r="E247" s="54">
        <v>0</v>
      </c>
      <c r="F247" s="27">
        <f t="shared" si="27"/>
        <v>6.0000000000000039E-2</v>
      </c>
      <c r="G247" s="41">
        <f t="shared" si="28"/>
        <v>1.1160166706612573E-2</v>
      </c>
      <c r="H247" s="42">
        <f t="shared" si="29"/>
        <v>0</v>
      </c>
      <c r="I247" s="42">
        <f t="shared" si="30"/>
        <v>0</v>
      </c>
      <c r="J247" s="42">
        <f t="shared" si="31"/>
        <v>0</v>
      </c>
      <c r="K247" s="42">
        <f t="shared" si="32"/>
        <v>0</v>
      </c>
      <c r="L247" s="50">
        <f t="shared" si="33"/>
        <v>0</v>
      </c>
      <c r="P247" s="8"/>
      <c r="Q247" s="8"/>
      <c r="U247"/>
      <c r="V247"/>
    </row>
    <row r="248" spans="3:22">
      <c r="C248" s="25"/>
      <c r="D248" s="3">
        <v>229</v>
      </c>
      <c r="E248" s="54">
        <v>0</v>
      </c>
      <c r="F248" s="27">
        <f t="shared" si="27"/>
        <v>6.0000000000000039E-2</v>
      </c>
      <c r="G248" s="41">
        <f t="shared" si="28"/>
        <v>1.1160166706612573E-2</v>
      </c>
      <c r="H248" s="42">
        <f t="shared" si="29"/>
        <v>0</v>
      </c>
      <c r="I248" s="42">
        <f t="shared" si="30"/>
        <v>0</v>
      </c>
      <c r="J248" s="42">
        <f t="shared" si="31"/>
        <v>0</v>
      </c>
      <c r="K248" s="42">
        <f t="shared" si="32"/>
        <v>0</v>
      </c>
      <c r="L248" s="50">
        <f t="shared" si="33"/>
        <v>0</v>
      </c>
      <c r="P248" s="8"/>
      <c r="Q248" s="8"/>
      <c r="U248"/>
      <c r="V248"/>
    </row>
    <row r="249" spans="3:22">
      <c r="C249" s="25"/>
      <c r="D249" s="3">
        <v>230</v>
      </c>
      <c r="E249" s="54">
        <v>0</v>
      </c>
      <c r="F249" s="27">
        <f t="shared" si="27"/>
        <v>6.0000000000000039E-2</v>
      </c>
      <c r="G249" s="41">
        <f t="shared" si="28"/>
        <v>1.1160166706612573E-2</v>
      </c>
      <c r="H249" s="42">
        <f t="shared" si="29"/>
        <v>0</v>
      </c>
      <c r="I249" s="42">
        <f t="shared" si="30"/>
        <v>0</v>
      </c>
      <c r="J249" s="42">
        <f t="shared" si="31"/>
        <v>0</v>
      </c>
      <c r="K249" s="42">
        <f t="shared" si="32"/>
        <v>0</v>
      </c>
      <c r="L249" s="50">
        <f t="shared" si="33"/>
        <v>0</v>
      </c>
      <c r="P249" s="8"/>
      <c r="Q249" s="8"/>
      <c r="U249"/>
      <c r="V249"/>
    </row>
    <row r="250" spans="3:22">
      <c r="C250" s="25"/>
      <c r="D250" s="3">
        <v>231</v>
      </c>
      <c r="E250" s="54">
        <v>0</v>
      </c>
      <c r="F250" s="27">
        <f t="shared" si="27"/>
        <v>6.0000000000000039E-2</v>
      </c>
      <c r="G250" s="41">
        <f t="shared" si="28"/>
        <v>1.1160166706612573E-2</v>
      </c>
      <c r="H250" s="42">
        <f t="shared" si="29"/>
        <v>0</v>
      </c>
      <c r="I250" s="42">
        <f t="shared" si="30"/>
        <v>0</v>
      </c>
      <c r="J250" s="42">
        <f t="shared" si="31"/>
        <v>0</v>
      </c>
      <c r="K250" s="42">
        <f t="shared" si="32"/>
        <v>0</v>
      </c>
      <c r="L250" s="50">
        <f t="shared" si="33"/>
        <v>0</v>
      </c>
      <c r="P250" s="8"/>
      <c r="Q250" s="8"/>
      <c r="U250"/>
      <c r="V250"/>
    </row>
    <row r="251" spans="3:22">
      <c r="C251" s="25"/>
      <c r="D251" s="3">
        <v>232</v>
      </c>
      <c r="E251" s="54">
        <v>0</v>
      </c>
      <c r="F251" s="27">
        <f t="shared" si="27"/>
        <v>6.0000000000000039E-2</v>
      </c>
      <c r="G251" s="41">
        <f t="shared" si="28"/>
        <v>1.1160166706612573E-2</v>
      </c>
      <c r="H251" s="42">
        <f t="shared" si="29"/>
        <v>0</v>
      </c>
      <c r="I251" s="42">
        <f t="shared" si="30"/>
        <v>0</v>
      </c>
      <c r="J251" s="42">
        <f t="shared" si="31"/>
        <v>0</v>
      </c>
      <c r="K251" s="42">
        <f t="shared" si="32"/>
        <v>0</v>
      </c>
      <c r="L251" s="50">
        <f t="shared" si="33"/>
        <v>0</v>
      </c>
      <c r="P251" s="8"/>
      <c r="Q251" s="8"/>
      <c r="U251"/>
      <c r="V251"/>
    </row>
    <row r="252" spans="3:22">
      <c r="C252" s="25"/>
      <c r="D252" s="3">
        <v>233</v>
      </c>
      <c r="E252" s="54">
        <v>0</v>
      </c>
      <c r="F252" s="27">
        <f t="shared" si="27"/>
        <v>6.0000000000000039E-2</v>
      </c>
      <c r="G252" s="41">
        <f t="shared" si="28"/>
        <v>1.1160166706612573E-2</v>
      </c>
      <c r="H252" s="42">
        <f t="shared" si="29"/>
        <v>0</v>
      </c>
      <c r="I252" s="42">
        <f t="shared" si="30"/>
        <v>0</v>
      </c>
      <c r="J252" s="42">
        <f t="shared" si="31"/>
        <v>0</v>
      </c>
      <c r="K252" s="42">
        <f t="shared" si="32"/>
        <v>0</v>
      </c>
      <c r="L252" s="50">
        <f t="shared" si="33"/>
        <v>0</v>
      </c>
      <c r="P252" s="8"/>
      <c r="Q252" s="8"/>
      <c r="U252"/>
      <c r="V252"/>
    </row>
    <row r="253" spans="3:22">
      <c r="C253" s="25"/>
      <c r="D253" s="3">
        <v>234</v>
      </c>
      <c r="E253" s="54">
        <v>0</v>
      </c>
      <c r="F253" s="27">
        <f t="shared" si="27"/>
        <v>6.0000000000000039E-2</v>
      </c>
      <c r="G253" s="41">
        <f t="shared" si="28"/>
        <v>1.1160166706612573E-2</v>
      </c>
      <c r="H253" s="42">
        <f t="shared" si="29"/>
        <v>0</v>
      </c>
      <c r="I253" s="42">
        <f t="shared" si="30"/>
        <v>0</v>
      </c>
      <c r="J253" s="42">
        <f t="shared" si="31"/>
        <v>0</v>
      </c>
      <c r="K253" s="42">
        <f t="shared" si="32"/>
        <v>0</v>
      </c>
      <c r="L253" s="50">
        <f t="shared" si="33"/>
        <v>0</v>
      </c>
      <c r="P253" s="8"/>
      <c r="Q253" s="8"/>
      <c r="U253"/>
      <c r="V253"/>
    </row>
    <row r="254" spans="3:22">
      <c r="C254" s="25"/>
      <c r="D254" s="3">
        <v>235</v>
      </c>
      <c r="E254" s="54">
        <v>0</v>
      </c>
      <c r="F254" s="27">
        <f t="shared" si="27"/>
        <v>6.0000000000000039E-2</v>
      </c>
      <c r="G254" s="41">
        <f t="shared" si="28"/>
        <v>1.1160166706612573E-2</v>
      </c>
      <c r="H254" s="42">
        <f t="shared" si="29"/>
        <v>0</v>
      </c>
      <c r="I254" s="42">
        <f t="shared" si="30"/>
        <v>0</v>
      </c>
      <c r="J254" s="42">
        <f t="shared" si="31"/>
        <v>0</v>
      </c>
      <c r="K254" s="42">
        <f t="shared" si="32"/>
        <v>0</v>
      </c>
      <c r="L254" s="50">
        <f t="shared" si="33"/>
        <v>0</v>
      </c>
      <c r="P254" s="8"/>
      <c r="Q254" s="8"/>
      <c r="U254"/>
      <c r="V254"/>
    </row>
    <row r="255" spans="3:22">
      <c r="C255" s="25"/>
      <c r="D255" s="3">
        <v>236</v>
      </c>
      <c r="E255" s="54">
        <v>0</v>
      </c>
      <c r="F255" s="27">
        <f t="shared" si="27"/>
        <v>6.0000000000000039E-2</v>
      </c>
      <c r="G255" s="41">
        <f t="shared" si="28"/>
        <v>1.1160166706612573E-2</v>
      </c>
      <c r="H255" s="42">
        <f t="shared" si="29"/>
        <v>0</v>
      </c>
      <c r="I255" s="42">
        <f t="shared" si="30"/>
        <v>0</v>
      </c>
      <c r="J255" s="42">
        <f t="shared" si="31"/>
        <v>0</v>
      </c>
      <c r="K255" s="42">
        <f t="shared" si="32"/>
        <v>0</v>
      </c>
      <c r="L255" s="50">
        <f t="shared" si="33"/>
        <v>0</v>
      </c>
      <c r="P255" s="8"/>
      <c r="Q255" s="8"/>
      <c r="U255"/>
      <c r="V255"/>
    </row>
    <row r="256" spans="3:22">
      <c r="C256" s="25"/>
      <c r="D256" s="3">
        <v>237</v>
      </c>
      <c r="E256" s="54">
        <v>0</v>
      </c>
      <c r="F256" s="27">
        <f t="shared" si="27"/>
        <v>6.0000000000000039E-2</v>
      </c>
      <c r="G256" s="41">
        <f t="shared" si="28"/>
        <v>1.1160166706612573E-2</v>
      </c>
      <c r="H256" s="42">
        <f t="shared" si="29"/>
        <v>0</v>
      </c>
      <c r="I256" s="42">
        <f t="shared" si="30"/>
        <v>0</v>
      </c>
      <c r="J256" s="42">
        <f t="shared" si="31"/>
        <v>0</v>
      </c>
      <c r="K256" s="42">
        <f t="shared" si="32"/>
        <v>0</v>
      </c>
      <c r="L256" s="50">
        <f t="shared" si="33"/>
        <v>0</v>
      </c>
      <c r="P256" s="8"/>
      <c r="Q256" s="8"/>
      <c r="U256"/>
      <c r="V256"/>
    </row>
    <row r="257" spans="3:22">
      <c r="C257" s="25"/>
      <c r="D257" s="3">
        <v>238</v>
      </c>
      <c r="E257" s="54">
        <v>0</v>
      </c>
      <c r="F257" s="27">
        <f t="shared" si="27"/>
        <v>6.0000000000000039E-2</v>
      </c>
      <c r="G257" s="41">
        <f t="shared" si="28"/>
        <v>1.1160166706612573E-2</v>
      </c>
      <c r="H257" s="42">
        <f t="shared" si="29"/>
        <v>0</v>
      </c>
      <c r="I257" s="42">
        <f t="shared" si="30"/>
        <v>0</v>
      </c>
      <c r="J257" s="42">
        <f t="shared" si="31"/>
        <v>0</v>
      </c>
      <c r="K257" s="42">
        <f t="shared" si="32"/>
        <v>0</v>
      </c>
      <c r="L257" s="50">
        <f t="shared" si="33"/>
        <v>0</v>
      </c>
      <c r="P257" s="8"/>
      <c r="Q257" s="8"/>
      <c r="U257"/>
      <c r="V257"/>
    </row>
    <row r="258" spans="3:22">
      <c r="C258" s="25"/>
      <c r="D258" s="3">
        <v>239</v>
      </c>
      <c r="E258" s="54">
        <v>0</v>
      </c>
      <c r="F258" s="27">
        <f t="shared" si="27"/>
        <v>6.0000000000000039E-2</v>
      </c>
      <c r="G258" s="41">
        <f t="shared" si="28"/>
        <v>1.1160166706612573E-2</v>
      </c>
      <c r="H258" s="42">
        <f t="shared" si="29"/>
        <v>0</v>
      </c>
      <c r="I258" s="42">
        <f t="shared" si="30"/>
        <v>0</v>
      </c>
      <c r="J258" s="42">
        <f t="shared" si="31"/>
        <v>0</v>
      </c>
      <c r="K258" s="42">
        <f t="shared" si="32"/>
        <v>0</v>
      </c>
      <c r="L258" s="50">
        <f t="shared" si="33"/>
        <v>0</v>
      </c>
      <c r="P258" s="8"/>
      <c r="Q258" s="8"/>
      <c r="U258"/>
      <c r="V258"/>
    </row>
    <row r="259" spans="3:22">
      <c r="C259" s="25"/>
      <c r="D259" s="3">
        <v>240</v>
      </c>
      <c r="E259" s="54">
        <v>0</v>
      </c>
      <c r="F259" s="27">
        <f t="shared" si="27"/>
        <v>6.0000000000000039E-2</v>
      </c>
      <c r="G259" s="41">
        <f t="shared" si="28"/>
        <v>1.1160166706612573E-2</v>
      </c>
      <c r="H259" s="42">
        <f t="shared" si="29"/>
        <v>0</v>
      </c>
      <c r="I259" s="42">
        <f t="shared" si="30"/>
        <v>0</v>
      </c>
      <c r="J259" s="42">
        <f t="shared" si="31"/>
        <v>0</v>
      </c>
      <c r="K259" s="42">
        <f t="shared" si="32"/>
        <v>0</v>
      </c>
      <c r="L259" s="50">
        <f t="shared" si="33"/>
        <v>0</v>
      </c>
      <c r="P259" s="8"/>
      <c r="Q259" s="8"/>
      <c r="U259"/>
      <c r="V259"/>
    </row>
    <row r="260" spans="3:22">
      <c r="C260" s="25"/>
      <c r="D260" s="3">
        <v>241</v>
      </c>
      <c r="E260" s="54">
        <v>0</v>
      </c>
      <c r="F260" s="27">
        <f t="shared" si="27"/>
        <v>6.0000000000000039E-2</v>
      </c>
      <c r="G260" s="41">
        <f t="shared" si="28"/>
        <v>1.1160166706612573E-2</v>
      </c>
      <c r="H260" s="42">
        <f t="shared" si="29"/>
        <v>0</v>
      </c>
      <c r="I260" s="42">
        <f t="shared" si="30"/>
        <v>0</v>
      </c>
      <c r="J260" s="42">
        <f t="shared" si="31"/>
        <v>0</v>
      </c>
      <c r="K260" s="42">
        <f t="shared" si="32"/>
        <v>0</v>
      </c>
      <c r="L260" s="50">
        <f t="shared" si="33"/>
        <v>0</v>
      </c>
      <c r="P260" s="8"/>
      <c r="Q260" s="8"/>
      <c r="U260"/>
      <c r="V260"/>
    </row>
    <row r="261" spans="3:22">
      <c r="C261" s="25"/>
      <c r="D261" s="3">
        <v>242</v>
      </c>
      <c r="E261" s="54">
        <v>0</v>
      </c>
      <c r="F261" s="27">
        <f t="shared" si="27"/>
        <v>6.0000000000000039E-2</v>
      </c>
      <c r="G261" s="41">
        <f t="shared" si="28"/>
        <v>1.1160166706612573E-2</v>
      </c>
      <c r="H261" s="42">
        <f t="shared" si="29"/>
        <v>0</v>
      </c>
      <c r="I261" s="42">
        <f t="shared" si="30"/>
        <v>0</v>
      </c>
      <c r="J261" s="42">
        <f t="shared" si="31"/>
        <v>0</v>
      </c>
      <c r="K261" s="42">
        <f t="shared" si="32"/>
        <v>0</v>
      </c>
      <c r="L261" s="50">
        <f t="shared" si="33"/>
        <v>0</v>
      </c>
      <c r="P261" s="8"/>
      <c r="Q261" s="8"/>
      <c r="U261"/>
      <c r="V261"/>
    </row>
    <row r="262" spans="3:22">
      <c r="C262" s="25"/>
      <c r="D262" s="3">
        <v>243</v>
      </c>
      <c r="E262" s="54">
        <v>0</v>
      </c>
      <c r="F262" s="27">
        <f t="shared" si="27"/>
        <v>6.0000000000000039E-2</v>
      </c>
      <c r="G262" s="41">
        <f t="shared" si="28"/>
        <v>1.1160166706612573E-2</v>
      </c>
      <c r="H262" s="42">
        <f t="shared" si="29"/>
        <v>0</v>
      </c>
      <c r="I262" s="42">
        <f t="shared" si="30"/>
        <v>0</v>
      </c>
      <c r="J262" s="42">
        <f t="shared" si="31"/>
        <v>0</v>
      </c>
      <c r="K262" s="42">
        <f t="shared" si="32"/>
        <v>0</v>
      </c>
      <c r="L262" s="50">
        <f t="shared" si="33"/>
        <v>0</v>
      </c>
      <c r="P262" s="8"/>
      <c r="Q262" s="8"/>
      <c r="U262"/>
      <c r="V262"/>
    </row>
    <row r="263" spans="3:22">
      <c r="C263" s="25"/>
      <c r="D263" s="3">
        <v>244</v>
      </c>
      <c r="E263" s="54">
        <v>0</v>
      </c>
      <c r="F263" s="27">
        <f t="shared" si="27"/>
        <v>6.0000000000000039E-2</v>
      </c>
      <c r="G263" s="41">
        <f t="shared" si="28"/>
        <v>1.1160166706612573E-2</v>
      </c>
      <c r="H263" s="42">
        <f t="shared" si="29"/>
        <v>0</v>
      </c>
      <c r="I263" s="42">
        <f t="shared" si="30"/>
        <v>0</v>
      </c>
      <c r="J263" s="42">
        <f t="shared" si="31"/>
        <v>0</v>
      </c>
      <c r="K263" s="42">
        <f t="shared" si="32"/>
        <v>0</v>
      </c>
      <c r="L263" s="50">
        <f t="shared" si="33"/>
        <v>0</v>
      </c>
      <c r="P263" s="8"/>
      <c r="Q263" s="8"/>
      <c r="U263"/>
      <c r="V263"/>
    </row>
    <row r="264" spans="3:22">
      <c r="C264" s="25"/>
      <c r="D264" s="3">
        <v>245</v>
      </c>
      <c r="E264" s="54">
        <v>0</v>
      </c>
      <c r="F264" s="27">
        <f t="shared" si="27"/>
        <v>6.0000000000000039E-2</v>
      </c>
      <c r="G264" s="41">
        <f t="shared" si="28"/>
        <v>1.1160166706612573E-2</v>
      </c>
      <c r="H264" s="42">
        <f t="shared" si="29"/>
        <v>0</v>
      </c>
      <c r="I264" s="42">
        <f t="shared" si="30"/>
        <v>0</v>
      </c>
      <c r="J264" s="42">
        <f t="shared" si="31"/>
        <v>0</v>
      </c>
      <c r="K264" s="42">
        <f t="shared" si="32"/>
        <v>0</v>
      </c>
      <c r="L264" s="50">
        <f t="shared" si="33"/>
        <v>0</v>
      </c>
      <c r="P264" s="8"/>
      <c r="Q264" s="8"/>
      <c r="U264"/>
      <c r="V264"/>
    </row>
    <row r="265" spans="3:22">
      <c r="C265" s="25"/>
      <c r="D265" s="3">
        <v>246</v>
      </c>
      <c r="E265" s="54">
        <v>0</v>
      </c>
      <c r="F265" s="27">
        <f t="shared" si="27"/>
        <v>6.0000000000000039E-2</v>
      </c>
      <c r="G265" s="41">
        <f t="shared" si="28"/>
        <v>1.1160166706612573E-2</v>
      </c>
      <c r="H265" s="42">
        <f t="shared" si="29"/>
        <v>0</v>
      </c>
      <c r="I265" s="42">
        <f t="shared" si="30"/>
        <v>0</v>
      </c>
      <c r="J265" s="42">
        <f t="shared" si="31"/>
        <v>0</v>
      </c>
      <c r="K265" s="42">
        <f t="shared" si="32"/>
        <v>0</v>
      </c>
      <c r="L265" s="50">
        <f t="shared" si="33"/>
        <v>0</v>
      </c>
      <c r="P265" s="8"/>
      <c r="Q265" s="8"/>
      <c r="U265"/>
      <c r="V265"/>
    </row>
    <row r="266" spans="3:22">
      <c r="C266" s="25"/>
      <c r="D266" s="3">
        <v>247</v>
      </c>
      <c r="E266" s="54">
        <v>0</v>
      </c>
      <c r="F266" s="27">
        <f t="shared" si="27"/>
        <v>6.0000000000000039E-2</v>
      </c>
      <c r="G266" s="41">
        <f t="shared" si="28"/>
        <v>1.1160166706612573E-2</v>
      </c>
      <c r="H266" s="42">
        <f t="shared" si="29"/>
        <v>0</v>
      </c>
      <c r="I266" s="42">
        <f t="shared" si="30"/>
        <v>0</v>
      </c>
      <c r="J266" s="42">
        <f t="shared" si="31"/>
        <v>0</v>
      </c>
      <c r="K266" s="42">
        <f t="shared" si="32"/>
        <v>0</v>
      </c>
      <c r="L266" s="50">
        <f t="shared" si="33"/>
        <v>0</v>
      </c>
      <c r="P266" s="8"/>
      <c r="Q266" s="8"/>
      <c r="U266"/>
      <c r="V266"/>
    </row>
    <row r="267" spans="3:22">
      <c r="C267" s="25"/>
      <c r="D267" s="3">
        <v>248</v>
      </c>
      <c r="E267" s="54">
        <v>0</v>
      </c>
      <c r="F267" s="27">
        <f t="shared" si="27"/>
        <v>6.0000000000000039E-2</v>
      </c>
      <c r="G267" s="41">
        <f t="shared" si="28"/>
        <v>1.1160166706612573E-2</v>
      </c>
      <c r="H267" s="42">
        <f t="shared" si="29"/>
        <v>0</v>
      </c>
      <c r="I267" s="42">
        <f t="shared" si="30"/>
        <v>0</v>
      </c>
      <c r="J267" s="42">
        <f t="shared" si="31"/>
        <v>0</v>
      </c>
      <c r="K267" s="42">
        <f t="shared" si="32"/>
        <v>0</v>
      </c>
      <c r="L267" s="50">
        <f t="shared" si="33"/>
        <v>0</v>
      </c>
      <c r="P267" s="8"/>
      <c r="Q267" s="8"/>
      <c r="U267"/>
      <c r="V267"/>
    </row>
    <row r="268" spans="3:22">
      <c r="C268" s="25"/>
      <c r="D268" s="3">
        <v>249</v>
      </c>
      <c r="E268" s="54">
        <v>0</v>
      </c>
      <c r="F268" s="27">
        <f t="shared" si="27"/>
        <v>6.0000000000000039E-2</v>
      </c>
      <c r="G268" s="41">
        <f t="shared" si="28"/>
        <v>1.1160166706612573E-2</v>
      </c>
      <c r="H268" s="42">
        <f t="shared" si="29"/>
        <v>0</v>
      </c>
      <c r="I268" s="42">
        <f t="shared" si="30"/>
        <v>0</v>
      </c>
      <c r="J268" s="42">
        <f t="shared" si="31"/>
        <v>0</v>
      </c>
      <c r="K268" s="42">
        <f t="shared" si="32"/>
        <v>0</v>
      </c>
      <c r="L268" s="50">
        <f t="shared" si="33"/>
        <v>0</v>
      </c>
      <c r="P268" s="8"/>
      <c r="Q268" s="8"/>
      <c r="U268"/>
      <c r="V268"/>
    </row>
    <row r="269" spans="3:22">
      <c r="C269" s="25"/>
      <c r="D269" s="3">
        <v>250</v>
      </c>
      <c r="E269" s="54">
        <v>0</v>
      </c>
      <c r="F269" s="27">
        <f t="shared" si="27"/>
        <v>6.0000000000000039E-2</v>
      </c>
      <c r="G269" s="41">
        <f t="shared" si="28"/>
        <v>1.1160166706612573E-2</v>
      </c>
      <c r="H269" s="42">
        <f t="shared" si="29"/>
        <v>0</v>
      </c>
      <c r="I269" s="42">
        <f t="shared" si="30"/>
        <v>0</v>
      </c>
      <c r="J269" s="42">
        <f t="shared" si="31"/>
        <v>0</v>
      </c>
      <c r="K269" s="42">
        <f t="shared" si="32"/>
        <v>0</v>
      </c>
      <c r="L269" s="50">
        <f t="shared" si="33"/>
        <v>0</v>
      </c>
      <c r="P269" s="8"/>
      <c r="Q269" s="8"/>
      <c r="U269"/>
      <c r="V269"/>
    </row>
    <row r="270" spans="3:22">
      <c r="C270" s="25"/>
      <c r="D270" s="3">
        <v>251</v>
      </c>
      <c r="E270" s="54">
        <v>0</v>
      </c>
      <c r="F270" s="27">
        <f t="shared" si="27"/>
        <v>6.0000000000000039E-2</v>
      </c>
      <c r="G270" s="41">
        <f t="shared" si="28"/>
        <v>1.1160166706612573E-2</v>
      </c>
      <c r="H270" s="42">
        <f t="shared" si="29"/>
        <v>0</v>
      </c>
      <c r="I270" s="42">
        <f t="shared" si="30"/>
        <v>0</v>
      </c>
      <c r="J270" s="42">
        <f t="shared" si="31"/>
        <v>0</v>
      </c>
      <c r="K270" s="42">
        <f t="shared" si="32"/>
        <v>0</v>
      </c>
      <c r="L270" s="50">
        <f t="shared" si="33"/>
        <v>0</v>
      </c>
      <c r="P270" s="8"/>
      <c r="Q270" s="8"/>
      <c r="U270"/>
      <c r="V270"/>
    </row>
    <row r="271" spans="3:22">
      <c r="C271" s="25"/>
      <c r="D271" s="3">
        <v>252</v>
      </c>
      <c r="E271" s="54">
        <v>0</v>
      </c>
      <c r="F271" s="27">
        <f t="shared" si="27"/>
        <v>6.0000000000000039E-2</v>
      </c>
      <c r="G271" s="41">
        <f t="shared" si="28"/>
        <v>1.1160166706612573E-2</v>
      </c>
      <c r="H271" s="42">
        <f t="shared" si="29"/>
        <v>0</v>
      </c>
      <c r="I271" s="42">
        <f t="shared" si="30"/>
        <v>0</v>
      </c>
      <c r="J271" s="42">
        <f t="shared" si="31"/>
        <v>0</v>
      </c>
      <c r="K271" s="42">
        <f t="shared" si="32"/>
        <v>0</v>
      </c>
      <c r="L271" s="50">
        <f t="shared" si="33"/>
        <v>0</v>
      </c>
      <c r="P271" s="8"/>
      <c r="Q271" s="8"/>
      <c r="U271"/>
      <c r="V271"/>
    </row>
    <row r="272" spans="3:22">
      <c r="C272" s="25"/>
      <c r="D272" s="3">
        <v>253</v>
      </c>
      <c r="E272" s="54">
        <v>0</v>
      </c>
      <c r="F272" s="27">
        <f t="shared" si="27"/>
        <v>6.0000000000000039E-2</v>
      </c>
      <c r="G272" s="41">
        <f t="shared" si="28"/>
        <v>1.1160166706612573E-2</v>
      </c>
      <c r="H272" s="42">
        <f t="shared" si="29"/>
        <v>0</v>
      </c>
      <c r="I272" s="42">
        <f t="shared" si="30"/>
        <v>0</v>
      </c>
      <c r="J272" s="42">
        <f t="shared" si="31"/>
        <v>0</v>
      </c>
      <c r="K272" s="42">
        <f t="shared" si="32"/>
        <v>0</v>
      </c>
      <c r="L272" s="50">
        <f t="shared" si="33"/>
        <v>0</v>
      </c>
      <c r="P272" s="8"/>
      <c r="Q272" s="8"/>
      <c r="U272"/>
      <c r="V272"/>
    </row>
    <row r="273" spans="3:22">
      <c r="C273" s="25"/>
      <c r="D273" s="3">
        <v>254</v>
      </c>
      <c r="E273" s="54">
        <v>0</v>
      </c>
      <c r="F273" s="27">
        <f t="shared" si="27"/>
        <v>6.0000000000000039E-2</v>
      </c>
      <c r="G273" s="41">
        <f t="shared" si="28"/>
        <v>1.1160166706612573E-2</v>
      </c>
      <c r="H273" s="42">
        <f t="shared" si="29"/>
        <v>0</v>
      </c>
      <c r="I273" s="42">
        <f t="shared" si="30"/>
        <v>0</v>
      </c>
      <c r="J273" s="42">
        <f t="shared" si="31"/>
        <v>0</v>
      </c>
      <c r="K273" s="42">
        <f t="shared" si="32"/>
        <v>0</v>
      </c>
      <c r="L273" s="50">
        <f t="shared" si="33"/>
        <v>0</v>
      </c>
      <c r="P273" s="8"/>
      <c r="Q273" s="8"/>
      <c r="U273"/>
      <c r="V273"/>
    </row>
    <row r="274" spans="3:22">
      <c r="C274" s="25"/>
      <c r="D274" s="3">
        <v>255</v>
      </c>
      <c r="E274" s="54">
        <v>0</v>
      </c>
      <c r="F274" s="27">
        <f t="shared" si="27"/>
        <v>6.0000000000000039E-2</v>
      </c>
      <c r="G274" s="41">
        <f t="shared" si="28"/>
        <v>1.1160166706612573E-2</v>
      </c>
      <c r="H274" s="42">
        <f t="shared" si="29"/>
        <v>0</v>
      </c>
      <c r="I274" s="42">
        <f t="shared" si="30"/>
        <v>0</v>
      </c>
      <c r="J274" s="42">
        <f t="shared" si="31"/>
        <v>0</v>
      </c>
      <c r="K274" s="42">
        <f t="shared" si="32"/>
        <v>0</v>
      </c>
      <c r="L274" s="50">
        <f t="shared" si="33"/>
        <v>0</v>
      </c>
      <c r="P274" s="8"/>
      <c r="Q274" s="8"/>
      <c r="U274"/>
      <c r="V274"/>
    </row>
    <row r="275" spans="3:22">
      <c r="C275" s="25"/>
      <c r="D275" s="3">
        <v>256</v>
      </c>
      <c r="E275" s="54">
        <v>0</v>
      </c>
      <c r="F275" s="27">
        <f t="shared" si="27"/>
        <v>6.0000000000000039E-2</v>
      </c>
      <c r="G275" s="41">
        <f t="shared" si="28"/>
        <v>1.1160166706612573E-2</v>
      </c>
      <c r="H275" s="42">
        <f t="shared" si="29"/>
        <v>0</v>
      </c>
      <c r="I275" s="42">
        <f t="shared" si="30"/>
        <v>0</v>
      </c>
      <c r="J275" s="42">
        <f t="shared" si="31"/>
        <v>0</v>
      </c>
      <c r="K275" s="42">
        <f t="shared" si="32"/>
        <v>0</v>
      </c>
      <c r="L275" s="50">
        <f t="shared" si="33"/>
        <v>0</v>
      </c>
      <c r="P275" s="8"/>
      <c r="Q275" s="8"/>
      <c r="U275"/>
      <c r="V275"/>
    </row>
    <row r="276" spans="3:22">
      <c r="C276" s="25"/>
      <c r="D276" s="3">
        <v>257</v>
      </c>
      <c r="E276" s="54">
        <v>0</v>
      </c>
      <c r="F276" s="27">
        <f t="shared" si="27"/>
        <v>6.0000000000000039E-2</v>
      </c>
      <c r="G276" s="41">
        <f t="shared" si="28"/>
        <v>1.1160166706612573E-2</v>
      </c>
      <c r="H276" s="42">
        <f t="shared" si="29"/>
        <v>0</v>
      </c>
      <c r="I276" s="42">
        <f t="shared" si="30"/>
        <v>0</v>
      </c>
      <c r="J276" s="42">
        <f t="shared" si="31"/>
        <v>0</v>
      </c>
      <c r="K276" s="42">
        <f t="shared" si="32"/>
        <v>0</v>
      </c>
      <c r="L276" s="50">
        <f t="shared" si="33"/>
        <v>0</v>
      </c>
      <c r="P276" s="8"/>
      <c r="Q276" s="8"/>
      <c r="U276"/>
      <c r="V276"/>
    </row>
    <row r="277" spans="3:22">
      <c r="C277" s="25"/>
      <c r="D277" s="3">
        <v>258</v>
      </c>
      <c r="E277" s="54">
        <v>0</v>
      </c>
      <c r="F277" s="27">
        <f t="shared" ref="F277:F340" si="34">F276</f>
        <v>6.0000000000000039E-2</v>
      </c>
      <c r="G277" s="41">
        <f t="shared" si="28"/>
        <v>1.1160166706612573E-2</v>
      </c>
      <c r="H277" s="42">
        <f t="shared" si="29"/>
        <v>0</v>
      </c>
      <c r="I277" s="42">
        <f t="shared" si="30"/>
        <v>0</v>
      </c>
      <c r="J277" s="42">
        <f t="shared" si="31"/>
        <v>0</v>
      </c>
      <c r="K277" s="42">
        <f t="shared" si="32"/>
        <v>0</v>
      </c>
      <c r="L277" s="50">
        <f t="shared" si="33"/>
        <v>0</v>
      </c>
      <c r="P277" s="8"/>
      <c r="Q277" s="8"/>
      <c r="U277"/>
      <c r="V277"/>
    </row>
    <row r="278" spans="3:22">
      <c r="C278" s="25"/>
      <c r="D278" s="3">
        <v>259</v>
      </c>
      <c r="E278" s="54">
        <v>0</v>
      </c>
      <c r="F278" s="27">
        <f t="shared" si="34"/>
        <v>6.0000000000000039E-2</v>
      </c>
      <c r="G278" s="41">
        <f t="shared" ref="G278:G341" si="35">1-(1-$E$16*F278)^(1/12)</f>
        <v>1.1160166706612573E-2</v>
      </c>
      <c r="H278" s="42">
        <f t="shared" ref="H278:H341" si="36">MAX(0,H277-J277-K277)</f>
        <v>0</v>
      </c>
      <c r="I278" s="42">
        <f t="shared" ref="I278:I341" si="37">H278*E$14/12</f>
        <v>0</v>
      </c>
      <c r="J278" s="42">
        <f t="shared" ref="J278:J341" si="38">MIN(H278,E$17-I278)</f>
        <v>0</v>
      </c>
      <c r="K278" s="42">
        <f t="shared" ref="K278:K341" si="39">G278*(H278-J278)</f>
        <v>0</v>
      </c>
      <c r="L278" s="50">
        <f t="shared" ref="L278:L341" si="40">SUM(I278:K278)</f>
        <v>0</v>
      </c>
      <c r="P278" s="8"/>
      <c r="Q278" s="8"/>
      <c r="U278"/>
      <c r="V278"/>
    </row>
    <row r="279" spans="3:22">
      <c r="C279" s="25"/>
      <c r="D279" s="3">
        <v>260</v>
      </c>
      <c r="E279" s="54">
        <v>0</v>
      </c>
      <c r="F279" s="27">
        <f t="shared" si="34"/>
        <v>6.0000000000000039E-2</v>
      </c>
      <c r="G279" s="41">
        <f t="shared" si="35"/>
        <v>1.1160166706612573E-2</v>
      </c>
      <c r="H279" s="42">
        <f t="shared" si="36"/>
        <v>0</v>
      </c>
      <c r="I279" s="42">
        <f t="shared" si="37"/>
        <v>0</v>
      </c>
      <c r="J279" s="42">
        <f t="shared" si="38"/>
        <v>0</v>
      </c>
      <c r="K279" s="42">
        <f t="shared" si="39"/>
        <v>0</v>
      </c>
      <c r="L279" s="50">
        <f t="shared" si="40"/>
        <v>0</v>
      </c>
      <c r="P279" s="8"/>
      <c r="Q279" s="8"/>
      <c r="U279"/>
      <c r="V279"/>
    </row>
    <row r="280" spans="3:22">
      <c r="C280" s="25"/>
      <c r="D280" s="3">
        <v>261</v>
      </c>
      <c r="E280" s="54">
        <v>0</v>
      </c>
      <c r="F280" s="27">
        <f t="shared" si="34"/>
        <v>6.0000000000000039E-2</v>
      </c>
      <c r="G280" s="41">
        <f t="shared" si="35"/>
        <v>1.1160166706612573E-2</v>
      </c>
      <c r="H280" s="42">
        <f t="shared" si="36"/>
        <v>0</v>
      </c>
      <c r="I280" s="42">
        <f t="shared" si="37"/>
        <v>0</v>
      </c>
      <c r="J280" s="42">
        <f t="shared" si="38"/>
        <v>0</v>
      </c>
      <c r="K280" s="42">
        <f t="shared" si="39"/>
        <v>0</v>
      </c>
      <c r="L280" s="50">
        <f t="shared" si="40"/>
        <v>0</v>
      </c>
      <c r="P280" s="8"/>
      <c r="Q280" s="8"/>
      <c r="U280"/>
      <c r="V280"/>
    </row>
    <row r="281" spans="3:22">
      <c r="C281" s="25"/>
      <c r="D281" s="3">
        <v>262</v>
      </c>
      <c r="E281" s="54">
        <v>0</v>
      </c>
      <c r="F281" s="27">
        <f t="shared" si="34"/>
        <v>6.0000000000000039E-2</v>
      </c>
      <c r="G281" s="41">
        <f t="shared" si="35"/>
        <v>1.1160166706612573E-2</v>
      </c>
      <c r="H281" s="42">
        <f t="shared" si="36"/>
        <v>0</v>
      </c>
      <c r="I281" s="42">
        <f t="shared" si="37"/>
        <v>0</v>
      </c>
      <c r="J281" s="42">
        <f t="shared" si="38"/>
        <v>0</v>
      </c>
      <c r="K281" s="42">
        <f t="shared" si="39"/>
        <v>0</v>
      </c>
      <c r="L281" s="50">
        <f t="shared" si="40"/>
        <v>0</v>
      </c>
      <c r="P281" s="8"/>
      <c r="Q281" s="8"/>
      <c r="U281"/>
      <c r="V281"/>
    </row>
    <row r="282" spans="3:22">
      <c r="C282" s="25"/>
      <c r="D282" s="3">
        <v>263</v>
      </c>
      <c r="E282" s="54">
        <v>0</v>
      </c>
      <c r="F282" s="27">
        <f t="shared" si="34"/>
        <v>6.0000000000000039E-2</v>
      </c>
      <c r="G282" s="41">
        <f t="shared" si="35"/>
        <v>1.1160166706612573E-2</v>
      </c>
      <c r="H282" s="42">
        <f t="shared" si="36"/>
        <v>0</v>
      </c>
      <c r="I282" s="42">
        <f t="shared" si="37"/>
        <v>0</v>
      </c>
      <c r="J282" s="42">
        <f t="shared" si="38"/>
        <v>0</v>
      </c>
      <c r="K282" s="42">
        <f t="shared" si="39"/>
        <v>0</v>
      </c>
      <c r="L282" s="50">
        <f t="shared" si="40"/>
        <v>0</v>
      </c>
      <c r="P282" s="8"/>
      <c r="Q282" s="8"/>
      <c r="U282"/>
      <c r="V282"/>
    </row>
    <row r="283" spans="3:22">
      <c r="C283" s="25"/>
      <c r="D283" s="3">
        <v>264</v>
      </c>
      <c r="E283" s="54">
        <v>0</v>
      </c>
      <c r="F283" s="27">
        <f t="shared" si="34"/>
        <v>6.0000000000000039E-2</v>
      </c>
      <c r="G283" s="41">
        <f t="shared" si="35"/>
        <v>1.1160166706612573E-2</v>
      </c>
      <c r="H283" s="42">
        <f t="shared" si="36"/>
        <v>0</v>
      </c>
      <c r="I283" s="42">
        <f t="shared" si="37"/>
        <v>0</v>
      </c>
      <c r="J283" s="42">
        <f t="shared" si="38"/>
        <v>0</v>
      </c>
      <c r="K283" s="42">
        <f t="shared" si="39"/>
        <v>0</v>
      </c>
      <c r="L283" s="50">
        <f t="shared" si="40"/>
        <v>0</v>
      </c>
      <c r="P283" s="8"/>
      <c r="Q283" s="8"/>
      <c r="U283"/>
      <c r="V283"/>
    </row>
    <row r="284" spans="3:22">
      <c r="C284" s="25"/>
      <c r="D284" s="3">
        <v>265</v>
      </c>
      <c r="E284" s="54">
        <v>0</v>
      </c>
      <c r="F284" s="27">
        <f t="shared" si="34"/>
        <v>6.0000000000000039E-2</v>
      </c>
      <c r="G284" s="41">
        <f t="shared" si="35"/>
        <v>1.1160166706612573E-2</v>
      </c>
      <c r="H284" s="42">
        <f t="shared" si="36"/>
        <v>0</v>
      </c>
      <c r="I284" s="42">
        <f t="shared" si="37"/>
        <v>0</v>
      </c>
      <c r="J284" s="42">
        <f t="shared" si="38"/>
        <v>0</v>
      </c>
      <c r="K284" s="42">
        <f t="shared" si="39"/>
        <v>0</v>
      </c>
      <c r="L284" s="50">
        <f t="shared" si="40"/>
        <v>0</v>
      </c>
      <c r="P284" s="8"/>
      <c r="Q284" s="8"/>
      <c r="U284"/>
      <c r="V284"/>
    </row>
    <row r="285" spans="3:22">
      <c r="C285" s="25"/>
      <c r="D285" s="3">
        <v>266</v>
      </c>
      <c r="E285" s="54">
        <v>0</v>
      </c>
      <c r="F285" s="27">
        <f t="shared" si="34"/>
        <v>6.0000000000000039E-2</v>
      </c>
      <c r="G285" s="41">
        <f t="shared" si="35"/>
        <v>1.1160166706612573E-2</v>
      </c>
      <c r="H285" s="42">
        <f t="shared" si="36"/>
        <v>0</v>
      </c>
      <c r="I285" s="42">
        <f t="shared" si="37"/>
        <v>0</v>
      </c>
      <c r="J285" s="42">
        <f t="shared" si="38"/>
        <v>0</v>
      </c>
      <c r="K285" s="42">
        <f t="shared" si="39"/>
        <v>0</v>
      </c>
      <c r="L285" s="50">
        <f t="shared" si="40"/>
        <v>0</v>
      </c>
      <c r="P285" s="8"/>
      <c r="Q285" s="8"/>
      <c r="U285"/>
      <c r="V285"/>
    </row>
    <row r="286" spans="3:22">
      <c r="C286" s="25"/>
      <c r="D286" s="3">
        <v>267</v>
      </c>
      <c r="E286" s="54">
        <v>0</v>
      </c>
      <c r="F286" s="27">
        <f t="shared" si="34"/>
        <v>6.0000000000000039E-2</v>
      </c>
      <c r="G286" s="41">
        <f t="shared" si="35"/>
        <v>1.1160166706612573E-2</v>
      </c>
      <c r="H286" s="42">
        <f t="shared" si="36"/>
        <v>0</v>
      </c>
      <c r="I286" s="42">
        <f t="shared" si="37"/>
        <v>0</v>
      </c>
      <c r="J286" s="42">
        <f t="shared" si="38"/>
        <v>0</v>
      </c>
      <c r="K286" s="42">
        <f t="shared" si="39"/>
        <v>0</v>
      </c>
      <c r="L286" s="50">
        <f t="shared" si="40"/>
        <v>0</v>
      </c>
      <c r="P286" s="8"/>
      <c r="Q286" s="8"/>
      <c r="U286"/>
      <c r="V286"/>
    </row>
    <row r="287" spans="3:22">
      <c r="C287" s="25"/>
      <c r="D287" s="3">
        <v>268</v>
      </c>
      <c r="E287" s="54">
        <v>0</v>
      </c>
      <c r="F287" s="27">
        <f t="shared" si="34"/>
        <v>6.0000000000000039E-2</v>
      </c>
      <c r="G287" s="41">
        <f t="shared" si="35"/>
        <v>1.1160166706612573E-2</v>
      </c>
      <c r="H287" s="42">
        <f t="shared" si="36"/>
        <v>0</v>
      </c>
      <c r="I287" s="42">
        <f t="shared" si="37"/>
        <v>0</v>
      </c>
      <c r="J287" s="42">
        <f t="shared" si="38"/>
        <v>0</v>
      </c>
      <c r="K287" s="42">
        <f t="shared" si="39"/>
        <v>0</v>
      </c>
      <c r="L287" s="50">
        <f t="shared" si="40"/>
        <v>0</v>
      </c>
      <c r="P287" s="8"/>
      <c r="Q287" s="8"/>
      <c r="U287"/>
      <c r="V287"/>
    </row>
    <row r="288" spans="3:22">
      <c r="C288" s="25"/>
      <c r="D288" s="3">
        <v>269</v>
      </c>
      <c r="E288" s="54">
        <v>0</v>
      </c>
      <c r="F288" s="27">
        <f t="shared" si="34"/>
        <v>6.0000000000000039E-2</v>
      </c>
      <c r="G288" s="41">
        <f t="shared" si="35"/>
        <v>1.1160166706612573E-2</v>
      </c>
      <c r="H288" s="42">
        <f t="shared" si="36"/>
        <v>0</v>
      </c>
      <c r="I288" s="42">
        <f t="shared" si="37"/>
        <v>0</v>
      </c>
      <c r="J288" s="42">
        <f t="shared" si="38"/>
        <v>0</v>
      </c>
      <c r="K288" s="42">
        <f t="shared" si="39"/>
        <v>0</v>
      </c>
      <c r="L288" s="50">
        <f t="shared" si="40"/>
        <v>0</v>
      </c>
      <c r="P288" s="8"/>
      <c r="Q288" s="8"/>
      <c r="U288"/>
      <c r="V288"/>
    </row>
    <row r="289" spans="3:22">
      <c r="C289" s="25"/>
      <c r="D289" s="3">
        <v>270</v>
      </c>
      <c r="E289" s="54">
        <v>0</v>
      </c>
      <c r="F289" s="27">
        <f t="shared" si="34"/>
        <v>6.0000000000000039E-2</v>
      </c>
      <c r="G289" s="41">
        <f t="shared" si="35"/>
        <v>1.1160166706612573E-2</v>
      </c>
      <c r="H289" s="42">
        <f t="shared" si="36"/>
        <v>0</v>
      </c>
      <c r="I289" s="42">
        <f t="shared" si="37"/>
        <v>0</v>
      </c>
      <c r="J289" s="42">
        <f t="shared" si="38"/>
        <v>0</v>
      </c>
      <c r="K289" s="42">
        <f t="shared" si="39"/>
        <v>0</v>
      </c>
      <c r="L289" s="50">
        <f t="shared" si="40"/>
        <v>0</v>
      </c>
      <c r="P289" s="8"/>
      <c r="Q289" s="8"/>
      <c r="U289"/>
      <c r="V289"/>
    </row>
    <row r="290" spans="3:22">
      <c r="C290" s="25"/>
      <c r="D290" s="3">
        <v>271</v>
      </c>
      <c r="E290" s="54">
        <v>0</v>
      </c>
      <c r="F290" s="27">
        <f t="shared" si="34"/>
        <v>6.0000000000000039E-2</v>
      </c>
      <c r="G290" s="41">
        <f t="shared" si="35"/>
        <v>1.1160166706612573E-2</v>
      </c>
      <c r="H290" s="42">
        <f t="shared" si="36"/>
        <v>0</v>
      </c>
      <c r="I290" s="42">
        <f t="shared" si="37"/>
        <v>0</v>
      </c>
      <c r="J290" s="42">
        <f t="shared" si="38"/>
        <v>0</v>
      </c>
      <c r="K290" s="42">
        <f t="shared" si="39"/>
        <v>0</v>
      </c>
      <c r="L290" s="50">
        <f t="shared" si="40"/>
        <v>0</v>
      </c>
      <c r="P290" s="8"/>
      <c r="Q290" s="8"/>
      <c r="U290"/>
      <c r="V290"/>
    </row>
    <row r="291" spans="3:22">
      <c r="C291" s="25"/>
      <c r="D291" s="3">
        <v>272</v>
      </c>
      <c r="E291" s="54">
        <v>0</v>
      </c>
      <c r="F291" s="27">
        <f t="shared" si="34"/>
        <v>6.0000000000000039E-2</v>
      </c>
      <c r="G291" s="41">
        <f t="shared" si="35"/>
        <v>1.1160166706612573E-2</v>
      </c>
      <c r="H291" s="42">
        <f t="shared" si="36"/>
        <v>0</v>
      </c>
      <c r="I291" s="42">
        <f t="shared" si="37"/>
        <v>0</v>
      </c>
      <c r="J291" s="42">
        <f t="shared" si="38"/>
        <v>0</v>
      </c>
      <c r="K291" s="42">
        <f t="shared" si="39"/>
        <v>0</v>
      </c>
      <c r="L291" s="50">
        <f t="shared" si="40"/>
        <v>0</v>
      </c>
      <c r="P291" s="8"/>
      <c r="Q291" s="8"/>
      <c r="U291"/>
      <c r="V291"/>
    </row>
    <row r="292" spans="3:22">
      <c r="C292" s="25"/>
      <c r="D292" s="3">
        <v>273</v>
      </c>
      <c r="E292" s="54">
        <v>0</v>
      </c>
      <c r="F292" s="27">
        <f t="shared" si="34"/>
        <v>6.0000000000000039E-2</v>
      </c>
      <c r="G292" s="41">
        <f t="shared" si="35"/>
        <v>1.1160166706612573E-2</v>
      </c>
      <c r="H292" s="42">
        <f t="shared" si="36"/>
        <v>0</v>
      </c>
      <c r="I292" s="42">
        <f t="shared" si="37"/>
        <v>0</v>
      </c>
      <c r="J292" s="42">
        <f t="shared" si="38"/>
        <v>0</v>
      </c>
      <c r="K292" s="42">
        <f t="shared" si="39"/>
        <v>0</v>
      </c>
      <c r="L292" s="50">
        <f t="shared" si="40"/>
        <v>0</v>
      </c>
      <c r="P292" s="8"/>
      <c r="Q292" s="8"/>
      <c r="U292"/>
      <c r="V292"/>
    </row>
    <row r="293" spans="3:22">
      <c r="C293" s="25"/>
      <c r="D293" s="3">
        <v>274</v>
      </c>
      <c r="E293" s="54">
        <v>0</v>
      </c>
      <c r="F293" s="27">
        <f t="shared" si="34"/>
        <v>6.0000000000000039E-2</v>
      </c>
      <c r="G293" s="41">
        <f t="shared" si="35"/>
        <v>1.1160166706612573E-2</v>
      </c>
      <c r="H293" s="42">
        <f t="shared" si="36"/>
        <v>0</v>
      </c>
      <c r="I293" s="42">
        <f t="shared" si="37"/>
        <v>0</v>
      </c>
      <c r="J293" s="42">
        <f t="shared" si="38"/>
        <v>0</v>
      </c>
      <c r="K293" s="42">
        <f t="shared" si="39"/>
        <v>0</v>
      </c>
      <c r="L293" s="50">
        <f t="shared" si="40"/>
        <v>0</v>
      </c>
      <c r="P293" s="8"/>
      <c r="Q293" s="8"/>
      <c r="U293"/>
      <c r="V293"/>
    </row>
    <row r="294" spans="3:22">
      <c r="C294" s="25"/>
      <c r="D294" s="3">
        <v>275</v>
      </c>
      <c r="E294" s="54">
        <v>0</v>
      </c>
      <c r="F294" s="27">
        <f t="shared" si="34"/>
        <v>6.0000000000000039E-2</v>
      </c>
      <c r="G294" s="41">
        <f t="shared" si="35"/>
        <v>1.1160166706612573E-2</v>
      </c>
      <c r="H294" s="42">
        <f t="shared" si="36"/>
        <v>0</v>
      </c>
      <c r="I294" s="42">
        <f t="shared" si="37"/>
        <v>0</v>
      </c>
      <c r="J294" s="42">
        <f t="shared" si="38"/>
        <v>0</v>
      </c>
      <c r="K294" s="42">
        <f t="shared" si="39"/>
        <v>0</v>
      </c>
      <c r="L294" s="50">
        <f t="shared" si="40"/>
        <v>0</v>
      </c>
      <c r="P294" s="8"/>
      <c r="Q294" s="8"/>
      <c r="U294"/>
      <c r="V294"/>
    </row>
    <row r="295" spans="3:22">
      <c r="C295" s="25"/>
      <c r="D295" s="3">
        <v>276</v>
      </c>
      <c r="E295" s="54">
        <v>0</v>
      </c>
      <c r="F295" s="27">
        <f t="shared" si="34"/>
        <v>6.0000000000000039E-2</v>
      </c>
      <c r="G295" s="41">
        <f t="shared" si="35"/>
        <v>1.1160166706612573E-2</v>
      </c>
      <c r="H295" s="42">
        <f t="shared" si="36"/>
        <v>0</v>
      </c>
      <c r="I295" s="42">
        <f t="shared" si="37"/>
        <v>0</v>
      </c>
      <c r="J295" s="42">
        <f t="shared" si="38"/>
        <v>0</v>
      </c>
      <c r="K295" s="42">
        <f t="shared" si="39"/>
        <v>0</v>
      </c>
      <c r="L295" s="50">
        <f t="shared" si="40"/>
        <v>0</v>
      </c>
      <c r="P295" s="8"/>
      <c r="Q295" s="8"/>
      <c r="U295"/>
      <c r="V295"/>
    </row>
    <row r="296" spans="3:22">
      <c r="C296" s="25"/>
      <c r="D296" s="3">
        <v>277</v>
      </c>
      <c r="E296" s="54">
        <v>0</v>
      </c>
      <c r="F296" s="27">
        <f t="shared" si="34"/>
        <v>6.0000000000000039E-2</v>
      </c>
      <c r="G296" s="41">
        <f t="shared" si="35"/>
        <v>1.1160166706612573E-2</v>
      </c>
      <c r="H296" s="42">
        <f t="shared" si="36"/>
        <v>0</v>
      </c>
      <c r="I296" s="42">
        <f t="shared" si="37"/>
        <v>0</v>
      </c>
      <c r="J296" s="42">
        <f t="shared" si="38"/>
        <v>0</v>
      </c>
      <c r="K296" s="42">
        <f t="shared" si="39"/>
        <v>0</v>
      </c>
      <c r="L296" s="50">
        <f t="shared" si="40"/>
        <v>0</v>
      </c>
      <c r="P296" s="8"/>
      <c r="Q296" s="8"/>
      <c r="U296"/>
      <c r="V296"/>
    </row>
    <row r="297" spans="3:22">
      <c r="C297" s="25"/>
      <c r="D297" s="3">
        <v>278</v>
      </c>
      <c r="E297" s="54">
        <v>0</v>
      </c>
      <c r="F297" s="27">
        <f t="shared" si="34"/>
        <v>6.0000000000000039E-2</v>
      </c>
      <c r="G297" s="41">
        <f t="shared" si="35"/>
        <v>1.1160166706612573E-2</v>
      </c>
      <c r="H297" s="42">
        <f t="shared" si="36"/>
        <v>0</v>
      </c>
      <c r="I297" s="42">
        <f t="shared" si="37"/>
        <v>0</v>
      </c>
      <c r="J297" s="42">
        <f t="shared" si="38"/>
        <v>0</v>
      </c>
      <c r="K297" s="42">
        <f t="shared" si="39"/>
        <v>0</v>
      </c>
      <c r="L297" s="50">
        <f t="shared" si="40"/>
        <v>0</v>
      </c>
      <c r="P297" s="8"/>
      <c r="Q297" s="8"/>
      <c r="U297"/>
      <c r="V297"/>
    </row>
    <row r="298" spans="3:22">
      <c r="C298" s="25"/>
      <c r="D298" s="3">
        <v>279</v>
      </c>
      <c r="E298" s="54">
        <v>0</v>
      </c>
      <c r="F298" s="27">
        <f t="shared" si="34"/>
        <v>6.0000000000000039E-2</v>
      </c>
      <c r="G298" s="41">
        <f t="shared" si="35"/>
        <v>1.1160166706612573E-2</v>
      </c>
      <c r="H298" s="42">
        <f t="shared" si="36"/>
        <v>0</v>
      </c>
      <c r="I298" s="42">
        <f t="shared" si="37"/>
        <v>0</v>
      </c>
      <c r="J298" s="42">
        <f t="shared" si="38"/>
        <v>0</v>
      </c>
      <c r="K298" s="42">
        <f t="shared" si="39"/>
        <v>0</v>
      </c>
      <c r="L298" s="50">
        <f t="shared" si="40"/>
        <v>0</v>
      </c>
      <c r="P298" s="8"/>
      <c r="Q298" s="8"/>
      <c r="U298"/>
      <c r="V298"/>
    </row>
    <row r="299" spans="3:22">
      <c r="C299" s="25"/>
      <c r="D299" s="3">
        <v>280</v>
      </c>
      <c r="E299" s="54">
        <v>0</v>
      </c>
      <c r="F299" s="27">
        <f t="shared" si="34"/>
        <v>6.0000000000000039E-2</v>
      </c>
      <c r="G299" s="41">
        <f t="shared" si="35"/>
        <v>1.1160166706612573E-2</v>
      </c>
      <c r="H299" s="42">
        <f t="shared" si="36"/>
        <v>0</v>
      </c>
      <c r="I299" s="42">
        <f t="shared" si="37"/>
        <v>0</v>
      </c>
      <c r="J299" s="42">
        <f t="shared" si="38"/>
        <v>0</v>
      </c>
      <c r="K299" s="42">
        <f t="shared" si="39"/>
        <v>0</v>
      </c>
      <c r="L299" s="50">
        <f t="shared" si="40"/>
        <v>0</v>
      </c>
      <c r="P299" s="8"/>
      <c r="Q299" s="8"/>
      <c r="U299"/>
      <c r="V299"/>
    </row>
    <row r="300" spans="3:22">
      <c r="C300" s="25"/>
      <c r="D300" s="3">
        <v>281</v>
      </c>
      <c r="E300" s="54">
        <v>0</v>
      </c>
      <c r="F300" s="27">
        <f t="shared" si="34"/>
        <v>6.0000000000000039E-2</v>
      </c>
      <c r="G300" s="41">
        <f t="shared" si="35"/>
        <v>1.1160166706612573E-2</v>
      </c>
      <c r="H300" s="42">
        <f t="shared" si="36"/>
        <v>0</v>
      </c>
      <c r="I300" s="42">
        <f t="shared" si="37"/>
        <v>0</v>
      </c>
      <c r="J300" s="42">
        <f t="shared" si="38"/>
        <v>0</v>
      </c>
      <c r="K300" s="42">
        <f t="shared" si="39"/>
        <v>0</v>
      </c>
      <c r="L300" s="50">
        <f t="shared" si="40"/>
        <v>0</v>
      </c>
      <c r="P300" s="8"/>
      <c r="Q300" s="8"/>
      <c r="U300"/>
      <c r="V300"/>
    </row>
    <row r="301" spans="3:22">
      <c r="C301" s="25"/>
      <c r="D301" s="3">
        <v>282</v>
      </c>
      <c r="E301" s="54">
        <v>0</v>
      </c>
      <c r="F301" s="27">
        <f t="shared" si="34"/>
        <v>6.0000000000000039E-2</v>
      </c>
      <c r="G301" s="41">
        <f t="shared" si="35"/>
        <v>1.1160166706612573E-2</v>
      </c>
      <c r="H301" s="42">
        <f t="shared" si="36"/>
        <v>0</v>
      </c>
      <c r="I301" s="42">
        <f t="shared" si="37"/>
        <v>0</v>
      </c>
      <c r="J301" s="42">
        <f t="shared" si="38"/>
        <v>0</v>
      </c>
      <c r="K301" s="42">
        <f t="shared" si="39"/>
        <v>0</v>
      </c>
      <c r="L301" s="50">
        <f t="shared" si="40"/>
        <v>0</v>
      </c>
      <c r="P301" s="8"/>
      <c r="Q301" s="8"/>
      <c r="U301"/>
      <c r="V301"/>
    </row>
    <row r="302" spans="3:22">
      <c r="C302" s="25"/>
      <c r="D302" s="3">
        <v>283</v>
      </c>
      <c r="E302" s="54">
        <v>0</v>
      </c>
      <c r="F302" s="27">
        <f t="shared" si="34"/>
        <v>6.0000000000000039E-2</v>
      </c>
      <c r="G302" s="41">
        <f t="shared" si="35"/>
        <v>1.1160166706612573E-2</v>
      </c>
      <c r="H302" s="42">
        <f t="shared" si="36"/>
        <v>0</v>
      </c>
      <c r="I302" s="42">
        <f t="shared" si="37"/>
        <v>0</v>
      </c>
      <c r="J302" s="42">
        <f t="shared" si="38"/>
        <v>0</v>
      </c>
      <c r="K302" s="42">
        <f t="shared" si="39"/>
        <v>0</v>
      </c>
      <c r="L302" s="50">
        <f t="shared" si="40"/>
        <v>0</v>
      </c>
      <c r="P302" s="8"/>
      <c r="Q302" s="8"/>
      <c r="U302"/>
      <c r="V302"/>
    </row>
    <row r="303" spans="3:22">
      <c r="C303" s="25"/>
      <c r="D303" s="3">
        <v>284</v>
      </c>
      <c r="E303" s="54">
        <v>0</v>
      </c>
      <c r="F303" s="27">
        <f t="shared" si="34"/>
        <v>6.0000000000000039E-2</v>
      </c>
      <c r="G303" s="41">
        <f t="shared" si="35"/>
        <v>1.1160166706612573E-2</v>
      </c>
      <c r="H303" s="42">
        <f t="shared" si="36"/>
        <v>0</v>
      </c>
      <c r="I303" s="42">
        <f t="shared" si="37"/>
        <v>0</v>
      </c>
      <c r="J303" s="42">
        <f t="shared" si="38"/>
        <v>0</v>
      </c>
      <c r="K303" s="42">
        <f t="shared" si="39"/>
        <v>0</v>
      </c>
      <c r="L303" s="50">
        <f t="shared" si="40"/>
        <v>0</v>
      </c>
      <c r="P303" s="8"/>
      <c r="Q303" s="8"/>
      <c r="U303"/>
      <c r="V303"/>
    </row>
    <row r="304" spans="3:22">
      <c r="C304" s="25"/>
      <c r="D304" s="3">
        <v>285</v>
      </c>
      <c r="E304" s="54">
        <v>0</v>
      </c>
      <c r="F304" s="27">
        <f t="shared" si="34"/>
        <v>6.0000000000000039E-2</v>
      </c>
      <c r="G304" s="41">
        <f t="shared" si="35"/>
        <v>1.1160166706612573E-2</v>
      </c>
      <c r="H304" s="42">
        <f t="shared" si="36"/>
        <v>0</v>
      </c>
      <c r="I304" s="42">
        <f t="shared" si="37"/>
        <v>0</v>
      </c>
      <c r="J304" s="42">
        <f t="shared" si="38"/>
        <v>0</v>
      </c>
      <c r="K304" s="42">
        <f t="shared" si="39"/>
        <v>0</v>
      </c>
      <c r="L304" s="50">
        <f t="shared" si="40"/>
        <v>0</v>
      </c>
      <c r="P304" s="8"/>
      <c r="Q304" s="8"/>
      <c r="U304"/>
      <c r="V304"/>
    </row>
    <row r="305" spans="3:22">
      <c r="C305" s="25"/>
      <c r="D305" s="3">
        <v>286</v>
      </c>
      <c r="E305" s="54">
        <v>0</v>
      </c>
      <c r="F305" s="27">
        <f t="shared" si="34"/>
        <v>6.0000000000000039E-2</v>
      </c>
      <c r="G305" s="41">
        <f t="shared" si="35"/>
        <v>1.1160166706612573E-2</v>
      </c>
      <c r="H305" s="42">
        <f t="shared" si="36"/>
        <v>0</v>
      </c>
      <c r="I305" s="42">
        <f t="shared" si="37"/>
        <v>0</v>
      </c>
      <c r="J305" s="42">
        <f t="shared" si="38"/>
        <v>0</v>
      </c>
      <c r="K305" s="42">
        <f t="shared" si="39"/>
        <v>0</v>
      </c>
      <c r="L305" s="50">
        <f t="shared" si="40"/>
        <v>0</v>
      </c>
      <c r="P305" s="8"/>
      <c r="Q305" s="8"/>
      <c r="U305"/>
      <c r="V305"/>
    </row>
    <row r="306" spans="3:22">
      <c r="C306" s="25"/>
      <c r="D306" s="3">
        <v>287</v>
      </c>
      <c r="E306" s="54">
        <v>0</v>
      </c>
      <c r="F306" s="27">
        <f t="shared" si="34"/>
        <v>6.0000000000000039E-2</v>
      </c>
      <c r="G306" s="41">
        <f t="shared" si="35"/>
        <v>1.1160166706612573E-2</v>
      </c>
      <c r="H306" s="42">
        <f t="shared" si="36"/>
        <v>0</v>
      </c>
      <c r="I306" s="42">
        <f t="shared" si="37"/>
        <v>0</v>
      </c>
      <c r="J306" s="42">
        <f t="shared" si="38"/>
        <v>0</v>
      </c>
      <c r="K306" s="42">
        <f t="shared" si="39"/>
        <v>0</v>
      </c>
      <c r="L306" s="50">
        <f t="shared" si="40"/>
        <v>0</v>
      </c>
      <c r="P306" s="8"/>
      <c r="Q306" s="8"/>
      <c r="U306"/>
      <c r="V306"/>
    </row>
    <row r="307" spans="3:22">
      <c r="C307" s="25"/>
      <c r="D307" s="3">
        <v>288</v>
      </c>
      <c r="E307" s="54">
        <v>0</v>
      </c>
      <c r="F307" s="27">
        <f t="shared" si="34"/>
        <v>6.0000000000000039E-2</v>
      </c>
      <c r="G307" s="41">
        <f t="shared" si="35"/>
        <v>1.1160166706612573E-2</v>
      </c>
      <c r="H307" s="42">
        <f t="shared" si="36"/>
        <v>0</v>
      </c>
      <c r="I307" s="42">
        <f t="shared" si="37"/>
        <v>0</v>
      </c>
      <c r="J307" s="42">
        <f t="shared" si="38"/>
        <v>0</v>
      </c>
      <c r="K307" s="42">
        <f t="shared" si="39"/>
        <v>0</v>
      </c>
      <c r="L307" s="50">
        <f t="shared" si="40"/>
        <v>0</v>
      </c>
      <c r="P307" s="8"/>
      <c r="Q307" s="8"/>
      <c r="U307"/>
      <c r="V307"/>
    </row>
    <row r="308" spans="3:22">
      <c r="C308" s="25"/>
      <c r="D308" s="3">
        <v>289</v>
      </c>
      <c r="E308" s="54">
        <v>0</v>
      </c>
      <c r="F308" s="27">
        <f t="shared" si="34"/>
        <v>6.0000000000000039E-2</v>
      </c>
      <c r="G308" s="41">
        <f t="shared" si="35"/>
        <v>1.1160166706612573E-2</v>
      </c>
      <c r="H308" s="42">
        <f t="shared" si="36"/>
        <v>0</v>
      </c>
      <c r="I308" s="42">
        <f t="shared" si="37"/>
        <v>0</v>
      </c>
      <c r="J308" s="42">
        <f t="shared" si="38"/>
        <v>0</v>
      </c>
      <c r="K308" s="42">
        <f t="shared" si="39"/>
        <v>0</v>
      </c>
      <c r="L308" s="50">
        <f t="shared" si="40"/>
        <v>0</v>
      </c>
      <c r="P308" s="8"/>
      <c r="Q308" s="8"/>
      <c r="U308"/>
      <c r="V308"/>
    </row>
    <row r="309" spans="3:22">
      <c r="C309" s="25"/>
      <c r="D309" s="3">
        <v>290</v>
      </c>
      <c r="E309" s="54">
        <v>0</v>
      </c>
      <c r="F309" s="27">
        <f t="shared" si="34"/>
        <v>6.0000000000000039E-2</v>
      </c>
      <c r="G309" s="41">
        <f t="shared" si="35"/>
        <v>1.1160166706612573E-2</v>
      </c>
      <c r="H309" s="42">
        <f t="shared" si="36"/>
        <v>0</v>
      </c>
      <c r="I309" s="42">
        <f t="shared" si="37"/>
        <v>0</v>
      </c>
      <c r="J309" s="42">
        <f t="shared" si="38"/>
        <v>0</v>
      </c>
      <c r="K309" s="42">
        <f t="shared" si="39"/>
        <v>0</v>
      </c>
      <c r="L309" s="50">
        <f t="shared" si="40"/>
        <v>0</v>
      </c>
      <c r="P309" s="8"/>
      <c r="Q309" s="8"/>
      <c r="U309"/>
      <c r="V309"/>
    </row>
    <row r="310" spans="3:22">
      <c r="C310" s="25"/>
      <c r="D310" s="3">
        <v>291</v>
      </c>
      <c r="E310" s="54">
        <v>0</v>
      </c>
      <c r="F310" s="27">
        <f t="shared" si="34"/>
        <v>6.0000000000000039E-2</v>
      </c>
      <c r="G310" s="41">
        <f t="shared" si="35"/>
        <v>1.1160166706612573E-2</v>
      </c>
      <c r="H310" s="42">
        <f t="shared" si="36"/>
        <v>0</v>
      </c>
      <c r="I310" s="42">
        <f t="shared" si="37"/>
        <v>0</v>
      </c>
      <c r="J310" s="42">
        <f t="shared" si="38"/>
        <v>0</v>
      </c>
      <c r="K310" s="42">
        <f t="shared" si="39"/>
        <v>0</v>
      </c>
      <c r="L310" s="50">
        <f t="shared" si="40"/>
        <v>0</v>
      </c>
      <c r="P310" s="8"/>
      <c r="Q310" s="8"/>
      <c r="U310"/>
      <c r="V310"/>
    </row>
    <row r="311" spans="3:22">
      <c r="C311" s="25"/>
      <c r="D311" s="3">
        <v>292</v>
      </c>
      <c r="E311" s="54">
        <v>0</v>
      </c>
      <c r="F311" s="27">
        <f t="shared" si="34"/>
        <v>6.0000000000000039E-2</v>
      </c>
      <c r="G311" s="41">
        <f t="shared" si="35"/>
        <v>1.1160166706612573E-2</v>
      </c>
      <c r="H311" s="42">
        <f t="shared" si="36"/>
        <v>0</v>
      </c>
      <c r="I311" s="42">
        <f t="shared" si="37"/>
        <v>0</v>
      </c>
      <c r="J311" s="42">
        <f t="shared" si="38"/>
        <v>0</v>
      </c>
      <c r="K311" s="42">
        <f t="shared" si="39"/>
        <v>0</v>
      </c>
      <c r="L311" s="50">
        <f t="shared" si="40"/>
        <v>0</v>
      </c>
      <c r="P311" s="8"/>
      <c r="Q311" s="8"/>
      <c r="U311"/>
      <c r="V311"/>
    </row>
    <row r="312" spans="3:22">
      <c r="C312" s="25"/>
      <c r="D312" s="3">
        <v>293</v>
      </c>
      <c r="E312" s="54">
        <v>0</v>
      </c>
      <c r="F312" s="27">
        <f t="shared" si="34"/>
        <v>6.0000000000000039E-2</v>
      </c>
      <c r="G312" s="41">
        <f t="shared" si="35"/>
        <v>1.1160166706612573E-2</v>
      </c>
      <c r="H312" s="42">
        <f t="shared" si="36"/>
        <v>0</v>
      </c>
      <c r="I312" s="42">
        <f t="shared" si="37"/>
        <v>0</v>
      </c>
      <c r="J312" s="42">
        <f t="shared" si="38"/>
        <v>0</v>
      </c>
      <c r="K312" s="42">
        <f t="shared" si="39"/>
        <v>0</v>
      </c>
      <c r="L312" s="50">
        <f t="shared" si="40"/>
        <v>0</v>
      </c>
      <c r="P312" s="8"/>
      <c r="Q312" s="8"/>
      <c r="U312"/>
      <c r="V312"/>
    </row>
    <row r="313" spans="3:22">
      <c r="C313" s="25"/>
      <c r="D313" s="3">
        <v>294</v>
      </c>
      <c r="E313" s="54">
        <v>0</v>
      </c>
      <c r="F313" s="27">
        <f t="shared" si="34"/>
        <v>6.0000000000000039E-2</v>
      </c>
      <c r="G313" s="41">
        <f t="shared" si="35"/>
        <v>1.1160166706612573E-2</v>
      </c>
      <c r="H313" s="42">
        <f t="shared" si="36"/>
        <v>0</v>
      </c>
      <c r="I313" s="42">
        <f t="shared" si="37"/>
        <v>0</v>
      </c>
      <c r="J313" s="42">
        <f t="shared" si="38"/>
        <v>0</v>
      </c>
      <c r="K313" s="42">
        <f t="shared" si="39"/>
        <v>0</v>
      </c>
      <c r="L313" s="50">
        <f t="shared" si="40"/>
        <v>0</v>
      </c>
      <c r="P313" s="8"/>
      <c r="Q313" s="8"/>
      <c r="U313"/>
      <c r="V313"/>
    </row>
    <row r="314" spans="3:22">
      <c r="C314" s="25"/>
      <c r="D314" s="3">
        <v>295</v>
      </c>
      <c r="E314" s="54">
        <v>0</v>
      </c>
      <c r="F314" s="27">
        <f t="shared" si="34"/>
        <v>6.0000000000000039E-2</v>
      </c>
      <c r="G314" s="41">
        <f t="shared" si="35"/>
        <v>1.1160166706612573E-2</v>
      </c>
      <c r="H314" s="42">
        <f t="shared" si="36"/>
        <v>0</v>
      </c>
      <c r="I314" s="42">
        <f t="shared" si="37"/>
        <v>0</v>
      </c>
      <c r="J314" s="42">
        <f t="shared" si="38"/>
        <v>0</v>
      </c>
      <c r="K314" s="42">
        <f t="shared" si="39"/>
        <v>0</v>
      </c>
      <c r="L314" s="50">
        <f t="shared" si="40"/>
        <v>0</v>
      </c>
      <c r="P314" s="8"/>
      <c r="Q314" s="8"/>
      <c r="U314"/>
      <c r="V314"/>
    </row>
    <row r="315" spans="3:22">
      <c r="C315" s="25"/>
      <c r="D315" s="3">
        <v>296</v>
      </c>
      <c r="E315" s="54">
        <v>0</v>
      </c>
      <c r="F315" s="27">
        <f t="shared" si="34"/>
        <v>6.0000000000000039E-2</v>
      </c>
      <c r="G315" s="41">
        <f t="shared" si="35"/>
        <v>1.1160166706612573E-2</v>
      </c>
      <c r="H315" s="42">
        <f t="shared" si="36"/>
        <v>0</v>
      </c>
      <c r="I315" s="42">
        <f t="shared" si="37"/>
        <v>0</v>
      </c>
      <c r="J315" s="42">
        <f t="shared" si="38"/>
        <v>0</v>
      </c>
      <c r="K315" s="42">
        <f t="shared" si="39"/>
        <v>0</v>
      </c>
      <c r="L315" s="50">
        <f t="shared" si="40"/>
        <v>0</v>
      </c>
      <c r="P315" s="8"/>
      <c r="Q315" s="8"/>
      <c r="U315"/>
      <c r="V315"/>
    </row>
    <row r="316" spans="3:22">
      <c r="C316" s="25"/>
      <c r="D316" s="3">
        <v>297</v>
      </c>
      <c r="E316" s="54">
        <v>0</v>
      </c>
      <c r="F316" s="27">
        <f t="shared" si="34"/>
        <v>6.0000000000000039E-2</v>
      </c>
      <c r="G316" s="41">
        <f t="shared" si="35"/>
        <v>1.1160166706612573E-2</v>
      </c>
      <c r="H316" s="42">
        <f t="shared" si="36"/>
        <v>0</v>
      </c>
      <c r="I316" s="42">
        <f t="shared" si="37"/>
        <v>0</v>
      </c>
      <c r="J316" s="42">
        <f t="shared" si="38"/>
        <v>0</v>
      </c>
      <c r="K316" s="42">
        <f t="shared" si="39"/>
        <v>0</v>
      </c>
      <c r="L316" s="50">
        <f t="shared" si="40"/>
        <v>0</v>
      </c>
      <c r="P316" s="8"/>
      <c r="Q316" s="8"/>
      <c r="U316"/>
      <c r="V316"/>
    </row>
    <row r="317" spans="3:22">
      <c r="C317" s="25"/>
      <c r="D317" s="3">
        <v>298</v>
      </c>
      <c r="E317" s="54">
        <v>0</v>
      </c>
      <c r="F317" s="27">
        <f t="shared" si="34"/>
        <v>6.0000000000000039E-2</v>
      </c>
      <c r="G317" s="41">
        <f t="shared" si="35"/>
        <v>1.1160166706612573E-2</v>
      </c>
      <c r="H317" s="42">
        <f t="shared" si="36"/>
        <v>0</v>
      </c>
      <c r="I317" s="42">
        <f t="shared" si="37"/>
        <v>0</v>
      </c>
      <c r="J317" s="42">
        <f t="shared" si="38"/>
        <v>0</v>
      </c>
      <c r="K317" s="42">
        <f t="shared" si="39"/>
        <v>0</v>
      </c>
      <c r="L317" s="50">
        <f t="shared" si="40"/>
        <v>0</v>
      </c>
      <c r="P317" s="8"/>
      <c r="Q317" s="8"/>
      <c r="U317"/>
      <c r="V317"/>
    </row>
    <row r="318" spans="3:22">
      <c r="C318" s="25"/>
      <c r="D318" s="3">
        <v>299</v>
      </c>
      <c r="E318" s="54">
        <v>0</v>
      </c>
      <c r="F318" s="27">
        <f t="shared" si="34"/>
        <v>6.0000000000000039E-2</v>
      </c>
      <c r="G318" s="41">
        <f t="shared" si="35"/>
        <v>1.1160166706612573E-2</v>
      </c>
      <c r="H318" s="42">
        <f t="shared" si="36"/>
        <v>0</v>
      </c>
      <c r="I318" s="42">
        <f t="shared" si="37"/>
        <v>0</v>
      </c>
      <c r="J318" s="42">
        <f t="shared" si="38"/>
        <v>0</v>
      </c>
      <c r="K318" s="42">
        <f t="shared" si="39"/>
        <v>0</v>
      </c>
      <c r="L318" s="50">
        <f t="shared" si="40"/>
        <v>0</v>
      </c>
      <c r="P318" s="8"/>
      <c r="Q318" s="8"/>
      <c r="U318"/>
      <c r="V318"/>
    </row>
    <row r="319" spans="3:22">
      <c r="C319" s="25"/>
      <c r="D319" s="3">
        <v>300</v>
      </c>
      <c r="E319" s="54">
        <v>0</v>
      </c>
      <c r="F319" s="27">
        <f t="shared" si="34"/>
        <v>6.0000000000000039E-2</v>
      </c>
      <c r="G319" s="41">
        <f t="shared" si="35"/>
        <v>1.1160166706612573E-2</v>
      </c>
      <c r="H319" s="42">
        <f t="shared" si="36"/>
        <v>0</v>
      </c>
      <c r="I319" s="42">
        <f t="shared" si="37"/>
        <v>0</v>
      </c>
      <c r="J319" s="42">
        <f t="shared" si="38"/>
        <v>0</v>
      </c>
      <c r="K319" s="42">
        <f t="shared" si="39"/>
        <v>0</v>
      </c>
      <c r="L319" s="50">
        <f t="shared" si="40"/>
        <v>0</v>
      </c>
      <c r="P319" s="8"/>
      <c r="Q319" s="8"/>
      <c r="U319"/>
      <c r="V319"/>
    </row>
    <row r="320" spans="3:22">
      <c r="C320" s="25"/>
      <c r="D320" s="3">
        <v>301</v>
      </c>
      <c r="E320" s="54">
        <v>0</v>
      </c>
      <c r="F320" s="27">
        <f t="shared" si="34"/>
        <v>6.0000000000000039E-2</v>
      </c>
      <c r="G320" s="41">
        <f t="shared" si="35"/>
        <v>1.1160166706612573E-2</v>
      </c>
      <c r="H320" s="42">
        <f t="shared" si="36"/>
        <v>0</v>
      </c>
      <c r="I320" s="42">
        <f t="shared" si="37"/>
        <v>0</v>
      </c>
      <c r="J320" s="42">
        <f t="shared" si="38"/>
        <v>0</v>
      </c>
      <c r="K320" s="42">
        <f t="shared" si="39"/>
        <v>0</v>
      </c>
      <c r="L320" s="50">
        <f t="shared" si="40"/>
        <v>0</v>
      </c>
      <c r="P320" s="8"/>
      <c r="Q320" s="8"/>
      <c r="U320"/>
      <c r="V320"/>
    </row>
    <row r="321" spans="3:22">
      <c r="C321" s="25"/>
      <c r="D321" s="3">
        <v>302</v>
      </c>
      <c r="E321" s="54">
        <v>0</v>
      </c>
      <c r="F321" s="27">
        <f t="shared" si="34"/>
        <v>6.0000000000000039E-2</v>
      </c>
      <c r="G321" s="41">
        <f t="shared" si="35"/>
        <v>1.1160166706612573E-2</v>
      </c>
      <c r="H321" s="42">
        <f t="shared" si="36"/>
        <v>0</v>
      </c>
      <c r="I321" s="42">
        <f t="shared" si="37"/>
        <v>0</v>
      </c>
      <c r="J321" s="42">
        <f t="shared" si="38"/>
        <v>0</v>
      </c>
      <c r="K321" s="42">
        <f t="shared" si="39"/>
        <v>0</v>
      </c>
      <c r="L321" s="50">
        <f t="shared" si="40"/>
        <v>0</v>
      </c>
      <c r="P321" s="8"/>
      <c r="Q321" s="8"/>
      <c r="U321"/>
      <c r="V321"/>
    </row>
    <row r="322" spans="3:22">
      <c r="C322" s="25"/>
      <c r="D322" s="3">
        <v>303</v>
      </c>
      <c r="E322" s="54">
        <v>0</v>
      </c>
      <c r="F322" s="27">
        <f t="shared" si="34"/>
        <v>6.0000000000000039E-2</v>
      </c>
      <c r="G322" s="41">
        <f t="shared" si="35"/>
        <v>1.1160166706612573E-2</v>
      </c>
      <c r="H322" s="42">
        <f t="shared" si="36"/>
        <v>0</v>
      </c>
      <c r="I322" s="42">
        <f t="shared" si="37"/>
        <v>0</v>
      </c>
      <c r="J322" s="42">
        <f t="shared" si="38"/>
        <v>0</v>
      </c>
      <c r="K322" s="42">
        <f t="shared" si="39"/>
        <v>0</v>
      </c>
      <c r="L322" s="50">
        <f t="shared" si="40"/>
        <v>0</v>
      </c>
      <c r="P322" s="8"/>
      <c r="Q322" s="8"/>
      <c r="U322"/>
      <c r="V322"/>
    </row>
    <row r="323" spans="3:22">
      <c r="C323" s="25"/>
      <c r="D323" s="3">
        <v>304</v>
      </c>
      <c r="E323" s="54">
        <v>0</v>
      </c>
      <c r="F323" s="27">
        <f t="shared" si="34"/>
        <v>6.0000000000000039E-2</v>
      </c>
      <c r="G323" s="41">
        <f t="shared" si="35"/>
        <v>1.1160166706612573E-2</v>
      </c>
      <c r="H323" s="42">
        <f t="shared" si="36"/>
        <v>0</v>
      </c>
      <c r="I323" s="42">
        <f t="shared" si="37"/>
        <v>0</v>
      </c>
      <c r="J323" s="42">
        <f t="shared" si="38"/>
        <v>0</v>
      </c>
      <c r="K323" s="42">
        <f t="shared" si="39"/>
        <v>0</v>
      </c>
      <c r="L323" s="50">
        <f t="shared" si="40"/>
        <v>0</v>
      </c>
      <c r="P323" s="8"/>
      <c r="Q323" s="8"/>
      <c r="U323"/>
      <c r="V323"/>
    </row>
    <row r="324" spans="3:22">
      <c r="C324" s="25"/>
      <c r="D324" s="3">
        <v>305</v>
      </c>
      <c r="E324" s="54">
        <v>0</v>
      </c>
      <c r="F324" s="27">
        <f t="shared" si="34"/>
        <v>6.0000000000000039E-2</v>
      </c>
      <c r="G324" s="41">
        <f t="shared" si="35"/>
        <v>1.1160166706612573E-2</v>
      </c>
      <c r="H324" s="42">
        <f t="shared" si="36"/>
        <v>0</v>
      </c>
      <c r="I324" s="42">
        <f t="shared" si="37"/>
        <v>0</v>
      </c>
      <c r="J324" s="42">
        <f t="shared" si="38"/>
        <v>0</v>
      </c>
      <c r="K324" s="42">
        <f t="shared" si="39"/>
        <v>0</v>
      </c>
      <c r="L324" s="50">
        <f t="shared" si="40"/>
        <v>0</v>
      </c>
      <c r="P324" s="8"/>
      <c r="Q324" s="8"/>
      <c r="U324"/>
      <c r="V324"/>
    </row>
    <row r="325" spans="3:22">
      <c r="C325" s="25"/>
      <c r="D325" s="3">
        <v>306</v>
      </c>
      <c r="E325" s="54">
        <v>0</v>
      </c>
      <c r="F325" s="27">
        <f t="shared" si="34"/>
        <v>6.0000000000000039E-2</v>
      </c>
      <c r="G325" s="41">
        <f t="shared" si="35"/>
        <v>1.1160166706612573E-2</v>
      </c>
      <c r="H325" s="42">
        <f t="shared" si="36"/>
        <v>0</v>
      </c>
      <c r="I325" s="42">
        <f t="shared" si="37"/>
        <v>0</v>
      </c>
      <c r="J325" s="42">
        <f t="shared" si="38"/>
        <v>0</v>
      </c>
      <c r="K325" s="42">
        <f t="shared" si="39"/>
        <v>0</v>
      </c>
      <c r="L325" s="50">
        <f t="shared" si="40"/>
        <v>0</v>
      </c>
      <c r="P325" s="8"/>
      <c r="Q325" s="8"/>
      <c r="U325"/>
      <c r="V325"/>
    </row>
    <row r="326" spans="3:22">
      <c r="C326" s="25"/>
      <c r="D326" s="3">
        <v>307</v>
      </c>
      <c r="E326" s="54">
        <v>0</v>
      </c>
      <c r="F326" s="27">
        <f t="shared" si="34"/>
        <v>6.0000000000000039E-2</v>
      </c>
      <c r="G326" s="41">
        <f t="shared" si="35"/>
        <v>1.1160166706612573E-2</v>
      </c>
      <c r="H326" s="42">
        <f t="shared" si="36"/>
        <v>0</v>
      </c>
      <c r="I326" s="42">
        <f t="shared" si="37"/>
        <v>0</v>
      </c>
      <c r="J326" s="42">
        <f t="shared" si="38"/>
        <v>0</v>
      </c>
      <c r="K326" s="42">
        <f t="shared" si="39"/>
        <v>0</v>
      </c>
      <c r="L326" s="50">
        <f t="shared" si="40"/>
        <v>0</v>
      </c>
      <c r="P326" s="8"/>
      <c r="Q326" s="8"/>
      <c r="U326"/>
      <c r="V326"/>
    </row>
    <row r="327" spans="3:22">
      <c r="C327" s="25"/>
      <c r="D327" s="3">
        <v>308</v>
      </c>
      <c r="E327" s="54">
        <v>0</v>
      </c>
      <c r="F327" s="27">
        <f t="shared" si="34"/>
        <v>6.0000000000000039E-2</v>
      </c>
      <c r="G327" s="41">
        <f t="shared" si="35"/>
        <v>1.1160166706612573E-2</v>
      </c>
      <c r="H327" s="42">
        <f t="shared" si="36"/>
        <v>0</v>
      </c>
      <c r="I327" s="42">
        <f t="shared" si="37"/>
        <v>0</v>
      </c>
      <c r="J327" s="42">
        <f t="shared" si="38"/>
        <v>0</v>
      </c>
      <c r="K327" s="42">
        <f t="shared" si="39"/>
        <v>0</v>
      </c>
      <c r="L327" s="50">
        <f t="shared" si="40"/>
        <v>0</v>
      </c>
      <c r="P327" s="8"/>
      <c r="Q327" s="8"/>
      <c r="U327"/>
      <c r="V327"/>
    </row>
    <row r="328" spans="3:22">
      <c r="C328" s="25"/>
      <c r="D328" s="3">
        <v>309</v>
      </c>
      <c r="E328" s="54">
        <v>0</v>
      </c>
      <c r="F328" s="27">
        <f t="shared" si="34"/>
        <v>6.0000000000000039E-2</v>
      </c>
      <c r="G328" s="41">
        <f t="shared" si="35"/>
        <v>1.1160166706612573E-2</v>
      </c>
      <c r="H328" s="42">
        <f t="shared" si="36"/>
        <v>0</v>
      </c>
      <c r="I328" s="42">
        <f t="shared" si="37"/>
        <v>0</v>
      </c>
      <c r="J328" s="42">
        <f t="shared" si="38"/>
        <v>0</v>
      </c>
      <c r="K328" s="42">
        <f t="shared" si="39"/>
        <v>0</v>
      </c>
      <c r="L328" s="50">
        <f t="shared" si="40"/>
        <v>0</v>
      </c>
      <c r="P328" s="8"/>
      <c r="Q328" s="8"/>
      <c r="U328"/>
      <c r="V328"/>
    </row>
    <row r="329" spans="3:22">
      <c r="C329" s="25"/>
      <c r="D329" s="3">
        <v>310</v>
      </c>
      <c r="E329" s="54">
        <v>0</v>
      </c>
      <c r="F329" s="27">
        <f t="shared" si="34"/>
        <v>6.0000000000000039E-2</v>
      </c>
      <c r="G329" s="41">
        <f t="shared" si="35"/>
        <v>1.1160166706612573E-2</v>
      </c>
      <c r="H329" s="42">
        <f t="shared" si="36"/>
        <v>0</v>
      </c>
      <c r="I329" s="42">
        <f t="shared" si="37"/>
        <v>0</v>
      </c>
      <c r="J329" s="42">
        <f t="shared" si="38"/>
        <v>0</v>
      </c>
      <c r="K329" s="42">
        <f t="shared" si="39"/>
        <v>0</v>
      </c>
      <c r="L329" s="50">
        <f t="shared" si="40"/>
        <v>0</v>
      </c>
      <c r="P329" s="8"/>
      <c r="Q329" s="8"/>
      <c r="U329"/>
      <c r="V329"/>
    </row>
    <row r="330" spans="3:22">
      <c r="C330" s="25"/>
      <c r="D330" s="3">
        <v>311</v>
      </c>
      <c r="E330" s="54">
        <v>0</v>
      </c>
      <c r="F330" s="27">
        <f t="shared" si="34"/>
        <v>6.0000000000000039E-2</v>
      </c>
      <c r="G330" s="41">
        <f t="shared" si="35"/>
        <v>1.1160166706612573E-2</v>
      </c>
      <c r="H330" s="42">
        <f t="shared" si="36"/>
        <v>0</v>
      </c>
      <c r="I330" s="42">
        <f t="shared" si="37"/>
        <v>0</v>
      </c>
      <c r="J330" s="42">
        <f t="shared" si="38"/>
        <v>0</v>
      </c>
      <c r="K330" s="42">
        <f t="shared" si="39"/>
        <v>0</v>
      </c>
      <c r="L330" s="50">
        <f t="shared" si="40"/>
        <v>0</v>
      </c>
      <c r="P330" s="8"/>
      <c r="Q330" s="8"/>
      <c r="U330"/>
      <c r="V330"/>
    </row>
    <row r="331" spans="3:22">
      <c r="C331" s="25"/>
      <c r="D331" s="3">
        <v>312</v>
      </c>
      <c r="E331" s="54">
        <v>0</v>
      </c>
      <c r="F331" s="27">
        <f t="shared" si="34"/>
        <v>6.0000000000000039E-2</v>
      </c>
      <c r="G331" s="41">
        <f t="shared" si="35"/>
        <v>1.1160166706612573E-2</v>
      </c>
      <c r="H331" s="42">
        <f t="shared" si="36"/>
        <v>0</v>
      </c>
      <c r="I331" s="42">
        <f t="shared" si="37"/>
        <v>0</v>
      </c>
      <c r="J331" s="42">
        <f t="shared" si="38"/>
        <v>0</v>
      </c>
      <c r="K331" s="42">
        <f t="shared" si="39"/>
        <v>0</v>
      </c>
      <c r="L331" s="50">
        <f t="shared" si="40"/>
        <v>0</v>
      </c>
      <c r="P331" s="8"/>
      <c r="Q331" s="8"/>
      <c r="U331"/>
      <c r="V331"/>
    </row>
    <row r="332" spans="3:22">
      <c r="C332" s="25"/>
      <c r="D332" s="3">
        <v>313</v>
      </c>
      <c r="E332" s="54">
        <v>0</v>
      </c>
      <c r="F332" s="27">
        <f t="shared" si="34"/>
        <v>6.0000000000000039E-2</v>
      </c>
      <c r="G332" s="41">
        <f t="shared" si="35"/>
        <v>1.1160166706612573E-2</v>
      </c>
      <c r="H332" s="42">
        <f t="shared" si="36"/>
        <v>0</v>
      </c>
      <c r="I332" s="42">
        <f t="shared" si="37"/>
        <v>0</v>
      </c>
      <c r="J332" s="42">
        <f t="shared" si="38"/>
        <v>0</v>
      </c>
      <c r="K332" s="42">
        <f t="shared" si="39"/>
        <v>0</v>
      </c>
      <c r="L332" s="50">
        <f t="shared" si="40"/>
        <v>0</v>
      </c>
      <c r="P332" s="8"/>
      <c r="Q332" s="8"/>
      <c r="U332"/>
      <c r="V332"/>
    </row>
    <row r="333" spans="3:22">
      <c r="C333" s="25"/>
      <c r="D333" s="3">
        <v>314</v>
      </c>
      <c r="E333" s="54">
        <v>0</v>
      </c>
      <c r="F333" s="27">
        <f t="shared" si="34"/>
        <v>6.0000000000000039E-2</v>
      </c>
      <c r="G333" s="41">
        <f t="shared" si="35"/>
        <v>1.1160166706612573E-2</v>
      </c>
      <c r="H333" s="42">
        <f t="shared" si="36"/>
        <v>0</v>
      </c>
      <c r="I333" s="42">
        <f t="shared" si="37"/>
        <v>0</v>
      </c>
      <c r="J333" s="42">
        <f t="shared" si="38"/>
        <v>0</v>
      </c>
      <c r="K333" s="42">
        <f t="shared" si="39"/>
        <v>0</v>
      </c>
      <c r="L333" s="50">
        <f t="shared" si="40"/>
        <v>0</v>
      </c>
      <c r="P333" s="8"/>
      <c r="Q333" s="8"/>
      <c r="U333"/>
      <c r="V333"/>
    </row>
    <row r="334" spans="3:22">
      <c r="C334" s="25"/>
      <c r="D334" s="3">
        <v>315</v>
      </c>
      <c r="E334" s="54">
        <v>0</v>
      </c>
      <c r="F334" s="27">
        <f t="shared" si="34"/>
        <v>6.0000000000000039E-2</v>
      </c>
      <c r="G334" s="41">
        <f t="shared" si="35"/>
        <v>1.1160166706612573E-2</v>
      </c>
      <c r="H334" s="42">
        <f t="shared" si="36"/>
        <v>0</v>
      </c>
      <c r="I334" s="42">
        <f t="shared" si="37"/>
        <v>0</v>
      </c>
      <c r="J334" s="42">
        <f t="shared" si="38"/>
        <v>0</v>
      </c>
      <c r="K334" s="42">
        <f t="shared" si="39"/>
        <v>0</v>
      </c>
      <c r="L334" s="50">
        <f t="shared" si="40"/>
        <v>0</v>
      </c>
      <c r="P334" s="8"/>
      <c r="Q334" s="8"/>
      <c r="U334"/>
      <c r="V334"/>
    </row>
    <row r="335" spans="3:22">
      <c r="C335" s="25"/>
      <c r="D335" s="3">
        <v>316</v>
      </c>
      <c r="E335" s="54">
        <v>0</v>
      </c>
      <c r="F335" s="27">
        <f t="shared" si="34"/>
        <v>6.0000000000000039E-2</v>
      </c>
      <c r="G335" s="41">
        <f t="shared" si="35"/>
        <v>1.1160166706612573E-2</v>
      </c>
      <c r="H335" s="42">
        <f t="shared" si="36"/>
        <v>0</v>
      </c>
      <c r="I335" s="42">
        <f t="shared" si="37"/>
        <v>0</v>
      </c>
      <c r="J335" s="42">
        <f t="shared" si="38"/>
        <v>0</v>
      </c>
      <c r="K335" s="42">
        <f t="shared" si="39"/>
        <v>0</v>
      </c>
      <c r="L335" s="50">
        <f t="shared" si="40"/>
        <v>0</v>
      </c>
      <c r="P335" s="8"/>
      <c r="Q335" s="8"/>
      <c r="U335"/>
      <c r="V335"/>
    </row>
    <row r="336" spans="3:22">
      <c r="C336" s="25"/>
      <c r="D336" s="3">
        <v>317</v>
      </c>
      <c r="E336" s="54">
        <v>0</v>
      </c>
      <c r="F336" s="27">
        <f t="shared" si="34"/>
        <v>6.0000000000000039E-2</v>
      </c>
      <c r="G336" s="41">
        <f t="shared" si="35"/>
        <v>1.1160166706612573E-2</v>
      </c>
      <c r="H336" s="42">
        <f t="shared" si="36"/>
        <v>0</v>
      </c>
      <c r="I336" s="42">
        <f t="shared" si="37"/>
        <v>0</v>
      </c>
      <c r="J336" s="42">
        <f t="shared" si="38"/>
        <v>0</v>
      </c>
      <c r="K336" s="42">
        <f t="shared" si="39"/>
        <v>0</v>
      </c>
      <c r="L336" s="50">
        <f t="shared" si="40"/>
        <v>0</v>
      </c>
      <c r="P336" s="8"/>
      <c r="Q336" s="8"/>
      <c r="U336"/>
      <c r="V336"/>
    </row>
    <row r="337" spans="3:22">
      <c r="C337" s="25"/>
      <c r="D337" s="3">
        <v>318</v>
      </c>
      <c r="E337" s="54">
        <v>0</v>
      </c>
      <c r="F337" s="27">
        <f t="shared" si="34"/>
        <v>6.0000000000000039E-2</v>
      </c>
      <c r="G337" s="41">
        <f t="shared" si="35"/>
        <v>1.1160166706612573E-2</v>
      </c>
      <c r="H337" s="42">
        <f t="shared" si="36"/>
        <v>0</v>
      </c>
      <c r="I337" s="42">
        <f t="shared" si="37"/>
        <v>0</v>
      </c>
      <c r="J337" s="42">
        <f t="shared" si="38"/>
        <v>0</v>
      </c>
      <c r="K337" s="42">
        <f t="shared" si="39"/>
        <v>0</v>
      </c>
      <c r="L337" s="50">
        <f t="shared" si="40"/>
        <v>0</v>
      </c>
      <c r="P337" s="8"/>
      <c r="Q337" s="8"/>
      <c r="U337"/>
      <c r="V337"/>
    </row>
    <row r="338" spans="3:22">
      <c r="C338" s="25"/>
      <c r="D338" s="3">
        <v>319</v>
      </c>
      <c r="E338" s="54">
        <v>0</v>
      </c>
      <c r="F338" s="27">
        <f t="shared" si="34"/>
        <v>6.0000000000000039E-2</v>
      </c>
      <c r="G338" s="41">
        <f t="shared" si="35"/>
        <v>1.1160166706612573E-2</v>
      </c>
      <c r="H338" s="42">
        <f t="shared" si="36"/>
        <v>0</v>
      </c>
      <c r="I338" s="42">
        <f t="shared" si="37"/>
        <v>0</v>
      </c>
      <c r="J338" s="42">
        <f t="shared" si="38"/>
        <v>0</v>
      </c>
      <c r="K338" s="42">
        <f t="shared" si="39"/>
        <v>0</v>
      </c>
      <c r="L338" s="50">
        <f t="shared" si="40"/>
        <v>0</v>
      </c>
      <c r="P338" s="8"/>
      <c r="Q338" s="8"/>
      <c r="U338"/>
      <c r="V338"/>
    </row>
    <row r="339" spans="3:22">
      <c r="C339" s="25"/>
      <c r="D339" s="3">
        <v>320</v>
      </c>
      <c r="E339" s="54">
        <v>0</v>
      </c>
      <c r="F339" s="27">
        <f t="shared" si="34"/>
        <v>6.0000000000000039E-2</v>
      </c>
      <c r="G339" s="41">
        <f t="shared" si="35"/>
        <v>1.1160166706612573E-2</v>
      </c>
      <c r="H339" s="42">
        <f t="shared" si="36"/>
        <v>0</v>
      </c>
      <c r="I339" s="42">
        <f t="shared" si="37"/>
        <v>0</v>
      </c>
      <c r="J339" s="42">
        <f t="shared" si="38"/>
        <v>0</v>
      </c>
      <c r="K339" s="42">
        <f t="shared" si="39"/>
        <v>0</v>
      </c>
      <c r="L339" s="50">
        <f t="shared" si="40"/>
        <v>0</v>
      </c>
      <c r="P339" s="8"/>
      <c r="Q339" s="8"/>
      <c r="U339"/>
      <c r="V339"/>
    </row>
    <row r="340" spans="3:22">
      <c r="C340" s="25"/>
      <c r="D340" s="3">
        <v>321</v>
      </c>
      <c r="E340" s="54">
        <v>0</v>
      </c>
      <c r="F340" s="27">
        <f t="shared" si="34"/>
        <v>6.0000000000000039E-2</v>
      </c>
      <c r="G340" s="41">
        <f t="shared" si="35"/>
        <v>1.1160166706612573E-2</v>
      </c>
      <c r="H340" s="42">
        <f t="shared" si="36"/>
        <v>0</v>
      </c>
      <c r="I340" s="42">
        <f t="shared" si="37"/>
        <v>0</v>
      </c>
      <c r="J340" s="42">
        <f t="shared" si="38"/>
        <v>0</v>
      </c>
      <c r="K340" s="42">
        <f t="shared" si="39"/>
        <v>0</v>
      </c>
      <c r="L340" s="50">
        <f t="shared" si="40"/>
        <v>0</v>
      </c>
      <c r="P340" s="8"/>
      <c r="Q340" s="8"/>
      <c r="U340"/>
      <c r="V340"/>
    </row>
    <row r="341" spans="3:22">
      <c r="C341" s="25"/>
      <c r="D341" s="3">
        <v>322</v>
      </c>
      <c r="E341" s="54">
        <v>0</v>
      </c>
      <c r="F341" s="27">
        <f t="shared" ref="F341:F379" si="41">F340</f>
        <v>6.0000000000000039E-2</v>
      </c>
      <c r="G341" s="41">
        <f t="shared" si="35"/>
        <v>1.1160166706612573E-2</v>
      </c>
      <c r="H341" s="42">
        <f t="shared" si="36"/>
        <v>0</v>
      </c>
      <c r="I341" s="42">
        <f t="shared" si="37"/>
        <v>0</v>
      </c>
      <c r="J341" s="42">
        <f t="shared" si="38"/>
        <v>0</v>
      </c>
      <c r="K341" s="42">
        <f t="shared" si="39"/>
        <v>0</v>
      </c>
      <c r="L341" s="50">
        <f t="shared" si="40"/>
        <v>0</v>
      </c>
      <c r="P341" s="8"/>
      <c r="Q341" s="8"/>
      <c r="U341"/>
      <c r="V341"/>
    </row>
    <row r="342" spans="3:22">
      <c r="C342" s="25"/>
      <c r="D342" s="3">
        <v>323</v>
      </c>
      <c r="E342" s="54">
        <v>0</v>
      </c>
      <c r="F342" s="27">
        <f t="shared" si="41"/>
        <v>6.0000000000000039E-2</v>
      </c>
      <c r="G342" s="41">
        <f t="shared" ref="G342:G379" si="42">1-(1-$E$16*F342)^(1/12)</f>
        <v>1.1160166706612573E-2</v>
      </c>
      <c r="H342" s="42">
        <f t="shared" ref="H342:H379" si="43">MAX(0,H341-J341-K341)</f>
        <v>0</v>
      </c>
      <c r="I342" s="42">
        <f t="shared" ref="I342:I379" si="44">H342*E$14/12</f>
        <v>0</v>
      </c>
      <c r="J342" s="42">
        <f t="shared" ref="J342:J379" si="45">MIN(H342,E$17-I342)</f>
        <v>0</v>
      </c>
      <c r="K342" s="42">
        <f t="shared" ref="K342:K379" si="46">G342*(H342-J342)</f>
        <v>0</v>
      </c>
      <c r="L342" s="50">
        <f t="shared" ref="L342:L379" si="47">SUM(I342:K342)</f>
        <v>0</v>
      </c>
      <c r="P342" s="8"/>
      <c r="Q342" s="8"/>
      <c r="U342"/>
      <c r="V342"/>
    </row>
    <row r="343" spans="3:22">
      <c r="C343" s="25"/>
      <c r="D343" s="3">
        <v>324</v>
      </c>
      <c r="E343" s="54">
        <v>0</v>
      </c>
      <c r="F343" s="27">
        <f t="shared" si="41"/>
        <v>6.0000000000000039E-2</v>
      </c>
      <c r="G343" s="41">
        <f t="shared" si="42"/>
        <v>1.1160166706612573E-2</v>
      </c>
      <c r="H343" s="42">
        <f t="shared" si="43"/>
        <v>0</v>
      </c>
      <c r="I343" s="42">
        <f t="shared" si="44"/>
        <v>0</v>
      </c>
      <c r="J343" s="42">
        <f t="shared" si="45"/>
        <v>0</v>
      </c>
      <c r="K343" s="42">
        <f t="shared" si="46"/>
        <v>0</v>
      </c>
      <c r="L343" s="50">
        <f t="shared" si="47"/>
        <v>0</v>
      </c>
      <c r="P343" s="8"/>
      <c r="Q343" s="8"/>
      <c r="U343"/>
      <c r="V343"/>
    </row>
    <row r="344" spans="3:22">
      <c r="C344" s="25"/>
      <c r="D344" s="3">
        <v>325</v>
      </c>
      <c r="E344" s="54">
        <v>0</v>
      </c>
      <c r="F344" s="27">
        <f t="shared" si="41"/>
        <v>6.0000000000000039E-2</v>
      </c>
      <c r="G344" s="41">
        <f t="shared" si="42"/>
        <v>1.1160166706612573E-2</v>
      </c>
      <c r="H344" s="42">
        <f t="shared" si="43"/>
        <v>0</v>
      </c>
      <c r="I344" s="42">
        <f t="shared" si="44"/>
        <v>0</v>
      </c>
      <c r="J344" s="42">
        <f t="shared" si="45"/>
        <v>0</v>
      </c>
      <c r="K344" s="42">
        <f t="shared" si="46"/>
        <v>0</v>
      </c>
      <c r="L344" s="50">
        <f t="shared" si="47"/>
        <v>0</v>
      </c>
      <c r="P344" s="8"/>
      <c r="Q344" s="8"/>
      <c r="U344"/>
      <c r="V344"/>
    </row>
    <row r="345" spans="3:22">
      <c r="C345" s="25"/>
      <c r="D345" s="3">
        <v>326</v>
      </c>
      <c r="E345" s="54">
        <v>0</v>
      </c>
      <c r="F345" s="27">
        <f t="shared" si="41"/>
        <v>6.0000000000000039E-2</v>
      </c>
      <c r="G345" s="41">
        <f t="shared" si="42"/>
        <v>1.1160166706612573E-2</v>
      </c>
      <c r="H345" s="42">
        <f t="shared" si="43"/>
        <v>0</v>
      </c>
      <c r="I345" s="42">
        <f t="shared" si="44"/>
        <v>0</v>
      </c>
      <c r="J345" s="42">
        <f t="shared" si="45"/>
        <v>0</v>
      </c>
      <c r="K345" s="42">
        <f t="shared" si="46"/>
        <v>0</v>
      </c>
      <c r="L345" s="50">
        <f t="shared" si="47"/>
        <v>0</v>
      </c>
      <c r="P345" s="8"/>
      <c r="Q345" s="8"/>
      <c r="U345"/>
      <c r="V345"/>
    </row>
    <row r="346" spans="3:22">
      <c r="C346" s="25"/>
      <c r="D346" s="3">
        <v>327</v>
      </c>
      <c r="E346" s="54">
        <v>0</v>
      </c>
      <c r="F346" s="27">
        <f t="shared" si="41"/>
        <v>6.0000000000000039E-2</v>
      </c>
      <c r="G346" s="41">
        <f t="shared" si="42"/>
        <v>1.1160166706612573E-2</v>
      </c>
      <c r="H346" s="42">
        <f t="shared" si="43"/>
        <v>0</v>
      </c>
      <c r="I346" s="42">
        <f t="shared" si="44"/>
        <v>0</v>
      </c>
      <c r="J346" s="42">
        <f t="shared" si="45"/>
        <v>0</v>
      </c>
      <c r="K346" s="42">
        <f t="shared" si="46"/>
        <v>0</v>
      </c>
      <c r="L346" s="50">
        <f t="shared" si="47"/>
        <v>0</v>
      </c>
      <c r="P346" s="8"/>
      <c r="Q346" s="8"/>
      <c r="U346"/>
      <c r="V346"/>
    </row>
    <row r="347" spans="3:22">
      <c r="C347" s="25"/>
      <c r="D347" s="3">
        <v>328</v>
      </c>
      <c r="E347" s="54">
        <v>0</v>
      </c>
      <c r="F347" s="27">
        <f t="shared" si="41"/>
        <v>6.0000000000000039E-2</v>
      </c>
      <c r="G347" s="41">
        <f t="shared" si="42"/>
        <v>1.1160166706612573E-2</v>
      </c>
      <c r="H347" s="42">
        <f t="shared" si="43"/>
        <v>0</v>
      </c>
      <c r="I347" s="42">
        <f t="shared" si="44"/>
        <v>0</v>
      </c>
      <c r="J347" s="42">
        <f t="shared" si="45"/>
        <v>0</v>
      </c>
      <c r="K347" s="42">
        <f t="shared" si="46"/>
        <v>0</v>
      </c>
      <c r="L347" s="50">
        <f t="shared" si="47"/>
        <v>0</v>
      </c>
      <c r="P347" s="8"/>
      <c r="Q347" s="8"/>
      <c r="U347"/>
      <c r="V347"/>
    </row>
    <row r="348" spans="3:22">
      <c r="C348" s="25"/>
      <c r="D348" s="3">
        <v>329</v>
      </c>
      <c r="E348" s="54">
        <v>0</v>
      </c>
      <c r="F348" s="27">
        <f t="shared" si="41"/>
        <v>6.0000000000000039E-2</v>
      </c>
      <c r="G348" s="41">
        <f t="shared" si="42"/>
        <v>1.1160166706612573E-2</v>
      </c>
      <c r="H348" s="42">
        <f t="shared" si="43"/>
        <v>0</v>
      </c>
      <c r="I348" s="42">
        <f t="shared" si="44"/>
        <v>0</v>
      </c>
      <c r="J348" s="42">
        <f t="shared" si="45"/>
        <v>0</v>
      </c>
      <c r="K348" s="42">
        <f t="shared" si="46"/>
        <v>0</v>
      </c>
      <c r="L348" s="50">
        <f t="shared" si="47"/>
        <v>0</v>
      </c>
      <c r="P348" s="8"/>
      <c r="Q348" s="8"/>
      <c r="U348"/>
      <c r="V348"/>
    </row>
    <row r="349" spans="3:22">
      <c r="C349" s="25"/>
      <c r="D349" s="3">
        <v>330</v>
      </c>
      <c r="E349" s="54">
        <v>0</v>
      </c>
      <c r="F349" s="27">
        <f t="shared" si="41"/>
        <v>6.0000000000000039E-2</v>
      </c>
      <c r="G349" s="41">
        <f t="shared" si="42"/>
        <v>1.1160166706612573E-2</v>
      </c>
      <c r="H349" s="42">
        <f t="shared" si="43"/>
        <v>0</v>
      </c>
      <c r="I349" s="42">
        <f t="shared" si="44"/>
        <v>0</v>
      </c>
      <c r="J349" s="42">
        <f t="shared" si="45"/>
        <v>0</v>
      </c>
      <c r="K349" s="42">
        <f t="shared" si="46"/>
        <v>0</v>
      </c>
      <c r="L349" s="50">
        <f t="shared" si="47"/>
        <v>0</v>
      </c>
      <c r="P349" s="8"/>
      <c r="Q349" s="8"/>
      <c r="U349"/>
      <c r="V349"/>
    </row>
    <row r="350" spans="3:22">
      <c r="C350" s="25"/>
      <c r="D350" s="3">
        <v>331</v>
      </c>
      <c r="E350" s="54">
        <v>0</v>
      </c>
      <c r="F350" s="27">
        <f t="shared" si="41"/>
        <v>6.0000000000000039E-2</v>
      </c>
      <c r="G350" s="41">
        <f t="shared" si="42"/>
        <v>1.1160166706612573E-2</v>
      </c>
      <c r="H350" s="42">
        <f t="shared" si="43"/>
        <v>0</v>
      </c>
      <c r="I350" s="42">
        <f t="shared" si="44"/>
        <v>0</v>
      </c>
      <c r="J350" s="42">
        <f t="shared" si="45"/>
        <v>0</v>
      </c>
      <c r="K350" s="42">
        <f t="shared" si="46"/>
        <v>0</v>
      </c>
      <c r="L350" s="50">
        <f t="shared" si="47"/>
        <v>0</v>
      </c>
      <c r="P350" s="8"/>
      <c r="Q350" s="8"/>
      <c r="U350"/>
      <c r="V350"/>
    </row>
    <row r="351" spans="3:22">
      <c r="C351" s="25"/>
      <c r="D351" s="3">
        <v>332</v>
      </c>
      <c r="E351" s="54">
        <v>0</v>
      </c>
      <c r="F351" s="27">
        <f t="shared" si="41"/>
        <v>6.0000000000000039E-2</v>
      </c>
      <c r="G351" s="41">
        <f t="shared" si="42"/>
        <v>1.1160166706612573E-2</v>
      </c>
      <c r="H351" s="42">
        <f t="shared" si="43"/>
        <v>0</v>
      </c>
      <c r="I351" s="42">
        <f t="shared" si="44"/>
        <v>0</v>
      </c>
      <c r="J351" s="42">
        <f t="shared" si="45"/>
        <v>0</v>
      </c>
      <c r="K351" s="42">
        <f t="shared" si="46"/>
        <v>0</v>
      </c>
      <c r="L351" s="50">
        <f t="shared" si="47"/>
        <v>0</v>
      </c>
      <c r="P351" s="8"/>
      <c r="Q351" s="8"/>
      <c r="U351"/>
      <c r="V351"/>
    </row>
    <row r="352" spans="3:22">
      <c r="C352" s="25"/>
      <c r="D352" s="3">
        <v>333</v>
      </c>
      <c r="E352" s="54">
        <v>0</v>
      </c>
      <c r="F352" s="27">
        <f t="shared" si="41"/>
        <v>6.0000000000000039E-2</v>
      </c>
      <c r="G352" s="41">
        <f t="shared" si="42"/>
        <v>1.1160166706612573E-2</v>
      </c>
      <c r="H352" s="42">
        <f t="shared" si="43"/>
        <v>0</v>
      </c>
      <c r="I352" s="42">
        <f t="shared" si="44"/>
        <v>0</v>
      </c>
      <c r="J352" s="42">
        <f t="shared" si="45"/>
        <v>0</v>
      </c>
      <c r="K352" s="42">
        <f t="shared" si="46"/>
        <v>0</v>
      </c>
      <c r="L352" s="50">
        <f t="shared" si="47"/>
        <v>0</v>
      </c>
      <c r="P352" s="8"/>
      <c r="Q352" s="8"/>
      <c r="U352"/>
      <c r="V352"/>
    </row>
    <row r="353" spans="3:22">
      <c r="C353" s="25"/>
      <c r="D353" s="3">
        <v>334</v>
      </c>
      <c r="E353" s="54">
        <v>0</v>
      </c>
      <c r="F353" s="27">
        <f t="shared" si="41"/>
        <v>6.0000000000000039E-2</v>
      </c>
      <c r="G353" s="41">
        <f t="shared" si="42"/>
        <v>1.1160166706612573E-2</v>
      </c>
      <c r="H353" s="42">
        <f t="shared" si="43"/>
        <v>0</v>
      </c>
      <c r="I353" s="42">
        <f t="shared" si="44"/>
        <v>0</v>
      </c>
      <c r="J353" s="42">
        <f t="shared" si="45"/>
        <v>0</v>
      </c>
      <c r="K353" s="42">
        <f t="shared" si="46"/>
        <v>0</v>
      </c>
      <c r="L353" s="50">
        <f t="shared" si="47"/>
        <v>0</v>
      </c>
      <c r="P353" s="8"/>
      <c r="Q353" s="8"/>
      <c r="U353"/>
      <c r="V353"/>
    </row>
    <row r="354" spans="3:22">
      <c r="C354" s="25"/>
      <c r="D354" s="3">
        <v>335</v>
      </c>
      <c r="E354" s="54">
        <v>0</v>
      </c>
      <c r="F354" s="27">
        <f t="shared" si="41"/>
        <v>6.0000000000000039E-2</v>
      </c>
      <c r="G354" s="41">
        <f t="shared" si="42"/>
        <v>1.1160166706612573E-2</v>
      </c>
      <c r="H354" s="42">
        <f t="shared" si="43"/>
        <v>0</v>
      </c>
      <c r="I354" s="42">
        <f t="shared" si="44"/>
        <v>0</v>
      </c>
      <c r="J354" s="42">
        <f t="shared" si="45"/>
        <v>0</v>
      </c>
      <c r="K354" s="42">
        <f t="shared" si="46"/>
        <v>0</v>
      </c>
      <c r="L354" s="50">
        <f t="shared" si="47"/>
        <v>0</v>
      </c>
      <c r="P354" s="8"/>
      <c r="Q354" s="8"/>
      <c r="U354"/>
      <c r="V354"/>
    </row>
    <row r="355" spans="3:22">
      <c r="C355" s="25"/>
      <c r="D355" s="3">
        <v>336</v>
      </c>
      <c r="E355" s="54">
        <v>0</v>
      </c>
      <c r="F355" s="27">
        <f t="shared" si="41"/>
        <v>6.0000000000000039E-2</v>
      </c>
      <c r="G355" s="41">
        <f t="shared" si="42"/>
        <v>1.1160166706612573E-2</v>
      </c>
      <c r="H355" s="42">
        <f t="shared" si="43"/>
        <v>0</v>
      </c>
      <c r="I355" s="42">
        <f t="shared" si="44"/>
        <v>0</v>
      </c>
      <c r="J355" s="42">
        <f t="shared" si="45"/>
        <v>0</v>
      </c>
      <c r="K355" s="42">
        <f t="shared" si="46"/>
        <v>0</v>
      </c>
      <c r="L355" s="50">
        <f t="shared" si="47"/>
        <v>0</v>
      </c>
      <c r="P355" s="8"/>
      <c r="Q355" s="8"/>
      <c r="U355"/>
      <c r="V355"/>
    </row>
    <row r="356" spans="3:22">
      <c r="C356" s="25"/>
      <c r="D356" s="3">
        <v>337</v>
      </c>
      <c r="E356" s="54">
        <v>0</v>
      </c>
      <c r="F356" s="27">
        <f t="shared" si="41"/>
        <v>6.0000000000000039E-2</v>
      </c>
      <c r="G356" s="41">
        <f t="shared" si="42"/>
        <v>1.1160166706612573E-2</v>
      </c>
      <c r="H356" s="42">
        <f t="shared" si="43"/>
        <v>0</v>
      </c>
      <c r="I356" s="42">
        <f t="shared" si="44"/>
        <v>0</v>
      </c>
      <c r="J356" s="42">
        <f t="shared" si="45"/>
        <v>0</v>
      </c>
      <c r="K356" s="42">
        <f t="shared" si="46"/>
        <v>0</v>
      </c>
      <c r="L356" s="50">
        <f t="shared" si="47"/>
        <v>0</v>
      </c>
      <c r="P356" s="8"/>
      <c r="Q356" s="8"/>
      <c r="U356"/>
      <c r="V356"/>
    </row>
    <row r="357" spans="3:22">
      <c r="C357" s="25"/>
      <c r="D357" s="3">
        <v>338</v>
      </c>
      <c r="E357" s="54">
        <v>0</v>
      </c>
      <c r="F357" s="27">
        <f t="shared" si="41"/>
        <v>6.0000000000000039E-2</v>
      </c>
      <c r="G357" s="41">
        <f t="shared" si="42"/>
        <v>1.1160166706612573E-2</v>
      </c>
      <c r="H357" s="42">
        <f t="shared" si="43"/>
        <v>0</v>
      </c>
      <c r="I357" s="42">
        <f t="shared" si="44"/>
        <v>0</v>
      </c>
      <c r="J357" s="42">
        <f t="shared" si="45"/>
        <v>0</v>
      </c>
      <c r="K357" s="42">
        <f t="shared" si="46"/>
        <v>0</v>
      </c>
      <c r="L357" s="50">
        <f t="shared" si="47"/>
        <v>0</v>
      </c>
      <c r="P357" s="8"/>
      <c r="Q357" s="8"/>
      <c r="U357"/>
      <c r="V357"/>
    </row>
    <row r="358" spans="3:22">
      <c r="C358" s="25"/>
      <c r="D358" s="3">
        <v>339</v>
      </c>
      <c r="E358" s="54">
        <v>0</v>
      </c>
      <c r="F358" s="27">
        <f t="shared" si="41"/>
        <v>6.0000000000000039E-2</v>
      </c>
      <c r="G358" s="41">
        <f t="shared" si="42"/>
        <v>1.1160166706612573E-2</v>
      </c>
      <c r="H358" s="42">
        <f t="shared" si="43"/>
        <v>0</v>
      </c>
      <c r="I358" s="42">
        <f t="shared" si="44"/>
        <v>0</v>
      </c>
      <c r="J358" s="42">
        <f t="shared" si="45"/>
        <v>0</v>
      </c>
      <c r="K358" s="42">
        <f t="shared" si="46"/>
        <v>0</v>
      </c>
      <c r="L358" s="50">
        <f t="shared" si="47"/>
        <v>0</v>
      </c>
      <c r="P358" s="8"/>
      <c r="Q358" s="8"/>
      <c r="U358"/>
      <c r="V358"/>
    </row>
    <row r="359" spans="3:22">
      <c r="C359" s="25"/>
      <c r="D359" s="3">
        <v>340</v>
      </c>
      <c r="E359" s="54">
        <v>0</v>
      </c>
      <c r="F359" s="27">
        <f t="shared" si="41"/>
        <v>6.0000000000000039E-2</v>
      </c>
      <c r="G359" s="41">
        <f t="shared" si="42"/>
        <v>1.1160166706612573E-2</v>
      </c>
      <c r="H359" s="42">
        <f t="shared" si="43"/>
        <v>0</v>
      </c>
      <c r="I359" s="42">
        <f t="shared" si="44"/>
        <v>0</v>
      </c>
      <c r="J359" s="42">
        <f t="shared" si="45"/>
        <v>0</v>
      </c>
      <c r="K359" s="42">
        <f t="shared" si="46"/>
        <v>0</v>
      </c>
      <c r="L359" s="50">
        <f t="shared" si="47"/>
        <v>0</v>
      </c>
      <c r="P359" s="8"/>
      <c r="Q359" s="8"/>
      <c r="U359"/>
      <c r="V359"/>
    </row>
    <row r="360" spans="3:22">
      <c r="C360" s="25"/>
      <c r="D360" s="3">
        <v>341</v>
      </c>
      <c r="E360" s="54">
        <v>0</v>
      </c>
      <c r="F360" s="27">
        <f t="shared" si="41"/>
        <v>6.0000000000000039E-2</v>
      </c>
      <c r="G360" s="41">
        <f t="shared" si="42"/>
        <v>1.1160166706612573E-2</v>
      </c>
      <c r="H360" s="42">
        <f t="shared" si="43"/>
        <v>0</v>
      </c>
      <c r="I360" s="42">
        <f t="shared" si="44"/>
        <v>0</v>
      </c>
      <c r="J360" s="42">
        <f t="shared" si="45"/>
        <v>0</v>
      </c>
      <c r="K360" s="42">
        <f t="shared" si="46"/>
        <v>0</v>
      </c>
      <c r="L360" s="50">
        <f t="shared" si="47"/>
        <v>0</v>
      </c>
      <c r="P360" s="8"/>
      <c r="Q360" s="8"/>
      <c r="U360"/>
      <c r="V360"/>
    </row>
    <row r="361" spans="3:22">
      <c r="C361" s="25"/>
      <c r="D361" s="3">
        <v>342</v>
      </c>
      <c r="E361" s="54">
        <v>0</v>
      </c>
      <c r="F361" s="27">
        <f t="shared" si="41"/>
        <v>6.0000000000000039E-2</v>
      </c>
      <c r="G361" s="41">
        <f t="shared" si="42"/>
        <v>1.1160166706612573E-2</v>
      </c>
      <c r="H361" s="42">
        <f t="shared" si="43"/>
        <v>0</v>
      </c>
      <c r="I361" s="42">
        <f t="shared" si="44"/>
        <v>0</v>
      </c>
      <c r="J361" s="42">
        <f t="shared" si="45"/>
        <v>0</v>
      </c>
      <c r="K361" s="42">
        <f t="shared" si="46"/>
        <v>0</v>
      </c>
      <c r="L361" s="50">
        <f t="shared" si="47"/>
        <v>0</v>
      </c>
      <c r="P361" s="8"/>
      <c r="Q361" s="8"/>
      <c r="U361"/>
      <c r="V361"/>
    </row>
    <row r="362" spans="3:22">
      <c r="C362" s="25"/>
      <c r="D362" s="3">
        <v>343</v>
      </c>
      <c r="E362" s="54">
        <v>0</v>
      </c>
      <c r="F362" s="27">
        <f t="shared" si="41"/>
        <v>6.0000000000000039E-2</v>
      </c>
      <c r="G362" s="41">
        <f t="shared" si="42"/>
        <v>1.1160166706612573E-2</v>
      </c>
      <c r="H362" s="42">
        <f t="shared" si="43"/>
        <v>0</v>
      </c>
      <c r="I362" s="42">
        <f t="shared" si="44"/>
        <v>0</v>
      </c>
      <c r="J362" s="42">
        <f t="shared" si="45"/>
        <v>0</v>
      </c>
      <c r="K362" s="42">
        <f t="shared" si="46"/>
        <v>0</v>
      </c>
      <c r="L362" s="50">
        <f t="shared" si="47"/>
        <v>0</v>
      </c>
      <c r="P362" s="8"/>
      <c r="Q362" s="8"/>
      <c r="U362"/>
      <c r="V362"/>
    </row>
    <row r="363" spans="3:22">
      <c r="C363" s="25"/>
      <c r="D363" s="3">
        <v>344</v>
      </c>
      <c r="E363" s="54">
        <v>0</v>
      </c>
      <c r="F363" s="27">
        <f t="shared" si="41"/>
        <v>6.0000000000000039E-2</v>
      </c>
      <c r="G363" s="41">
        <f t="shared" si="42"/>
        <v>1.1160166706612573E-2</v>
      </c>
      <c r="H363" s="42">
        <f t="shared" si="43"/>
        <v>0</v>
      </c>
      <c r="I363" s="42">
        <f t="shared" si="44"/>
        <v>0</v>
      </c>
      <c r="J363" s="42">
        <f t="shared" si="45"/>
        <v>0</v>
      </c>
      <c r="K363" s="42">
        <f t="shared" si="46"/>
        <v>0</v>
      </c>
      <c r="L363" s="50">
        <f t="shared" si="47"/>
        <v>0</v>
      </c>
      <c r="P363" s="8"/>
      <c r="Q363" s="8"/>
      <c r="U363"/>
      <c r="V363"/>
    </row>
    <row r="364" spans="3:22">
      <c r="C364" s="25"/>
      <c r="D364" s="3">
        <v>345</v>
      </c>
      <c r="E364" s="54">
        <v>0</v>
      </c>
      <c r="F364" s="27">
        <f t="shared" si="41"/>
        <v>6.0000000000000039E-2</v>
      </c>
      <c r="G364" s="41">
        <f t="shared" si="42"/>
        <v>1.1160166706612573E-2</v>
      </c>
      <c r="H364" s="42">
        <f t="shared" si="43"/>
        <v>0</v>
      </c>
      <c r="I364" s="42">
        <f t="shared" si="44"/>
        <v>0</v>
      </c>
      <c r="J364" s="42">
        <f t="shared" si="45"/>
        <v>0</v>
      </c>
      <c r="K364" s="42">
        <f t="shared" si="46"/>
        <v>0</v>
      </c>
      <c r="L364" s="50">
        <f t="shared" si="47"/>
        <v>0</v>
      </c>
      <c r="P364" s="8"/>
      <c r="Q364" s="8"/>
      <c r="U364"/>
      <c r="V364"/>
    </row>
    <row r="365" spans="3:22">
      <c r="C365" s="25"/>
      <c r="D365" s="3">
        <v>346</v>
      </c>
      <c r="E365" s="54">
        <v>0</v>
      </c>
      <c r="F365" s="27">
        <f t="shared" si="41"/>
        <v>6.0000000000000039E-2</v>
      </c>
      <c r="G365" s="41">
        <f t="shared" si="42"/>
        <v>1.1160166706612573E-2</v>
      </c>
      <c r="H365" s="42">
        <f t="shared" si="43"/>
        <v>0</v>
      </c>
      <c r="I365" s="42">
        <f t="shared" si="44"/>
        <v>0</v>
      </c>
      <c r="J365" s="42">
        <f t="shared" si="45"/>
        <v>0</v>
      </c>
      <c r="K365" s="42">
        <f t="shared" si="46"/>
        <v>0</v>
      </c>
      <c r="L365" s="50">
        <f t="shared" si="47"/>
        <v>0</v>
      </c>
      <c r="P365" s="8"/>
      <c r="Q365" s="8"/>
      <c r="U365"/>
      <c r="V365"/>
    </row>
    <row r="366" spans="3:22">
      <c r="C366" s="25"/>
      <c r="D366" s="3">
        <v>347</v>
      </c>
      <c r="E366" s="54">
        <v>0</v>
      </c>
      <c r="F366" s="27">
        <f t="shared" si="41"/>
        <v>6.0000000000000039E-2</v>
      </c>
      <c r="G366" s="41">
        <f t="shared" si="42"/>
        <v>1.1160166706612573E-2</v>
      </c>
      <c r="H366" s="42">
        <f t="shared" si="43"/>
        <v>0</v>
      </c>
      <c r="I366" s="42">
        <f t="shared" si="44"/>
        <v>0</v>
      </c>
      <c r="J366" s="42">
        <f t="shared" si="45"/>
        <v>0</v>
      </c>
      <c r="K366" s="42">
        <f t="shared" si="46"/>
        <v>0</v>
      </c>
      <c r="L366" s="50">
        <f t="shared" si="47"/>
        <v>0</v>
      </c>
      <c r="P366" s="8"/>
      <c r="Q366" s="8"/>
      <c r="U366"/>
      <c r="V366"/>
    </row>
    <row r="367" spans="3:22">
      <c r="C367" s="25"/>
      <c r="D367" s="3">
        <v>348</v>
      </c>
      <c r="E367" s="54">
        <v>0</v>
      </c>
      <c r="F367" s="27">
        <f t="shared" si="41"/>
        <v>6.0000000000000039E-2</v>
      </c>
      <c r="G367" s="41">
        <f t="shared" si="42"/>
        <v>1.1160166706612573E-2</v>
      </c>
      <c r="H367" s="42">
        <f t="shared" si="43"/>
        <v>0</v>
      </c>
      <c r="I367" s="42">
        <f t="shared" si="44"/>
        <v>0</v>
      </c>
      <c r="J367" s="42">
        <f t="shared" si="45"/>
        <v>0</v>
      </c>
      <c r="K367" s="42">
        <f t="shared" si="46"/>
        <v>0</v>
      </c>
      <c r="L367" s="50">
        <f t="shared" si="47"/>
        <v>0</v>
      </c>
      <c r="P367" s="8"/>
      <c r="Q367" s="8"/>
      <c r="U367"/>
      <c r="V367"/>
    </row>
    <row r="368" spans="3:22">
      <c r="C368" s="25"/>
      <c r="D368" s="3">
        <v>349</v>
      </c>
      <c r="E368" s="54">
        <v>0</v>
      </c>
      <c r="F368" s="27">
        <f t="shared" si="41"/>
        <v>6.0000000000000039E-2</v>
      </c>
      <c r="G368" s="41">
        <f t="shared" si="42"/>
        <v>1.1160166706612573E-2</v>
      </c>
      <c r="H368" s="42">
        <f t="shared" si="43"/>
        <v>0</v>
      </c>
      <c r="I368" s="42">
        <f t="shared" si="44"/>
        <v>0</v>
      </c>
      <c r="J368" s="42">
        <f t="shared" si="45"/>
        <v>0</v>
      </c>
      <c r="K368" s="42">
        <f t="shared" si="46"/>
        <v>0</v>
      </c>
      <c r="L368" s="50">
        <f t="shared" si="47"/>
        <v>0</v>
      </c>
      <c r="P368" s="8"/>
      <c r="Q368" s="8"/>
      <c r="U368"/>
      <c r="V368"/>
    </row>
    <row r="369" spans="3:22">
      <c r="C369" s="25"/>
      <c r="D369" s="3">
        <v>350</v>
      </c>
      <c r="E369" s="54">
        <v>0</v>
      </c>
      <c r="F369" s="27">
        <f t="shared" si="41"/>
        <v>6.0000000000000039E-2</v>
      </c>
      <c r="G369" s="41">
        <f t="shared" si="42"/>
        <v>1.1160166706612573E-2</v>
      </c>
      <c r="H369" s="42">
        <f t="shared" si="43"/>
        <v>0</v>
      </c>
      <c r="I369" s="42">
        <f t="shared" si="44"/>
        <v>0</v>
      </c>
      <c r="J369" s="42">
        <f t="shared" si="45"/>
        <v>0</v>
      </c>
      <c r="K369" s="42">
        <f t="shared" si="46"/>
        <v>0</v>
      </c>
      <c r="L369" s="50">
        <f t="shared" si="47"/>
        <v>0</v>
      </c>
      <c r="P369" s="8"/>
      <c r="Q369" s="8"/>
      <c r="U369"/>
      <c r="V369"/>
    </row>
    <row r="370" spans="3:22">
      <c r="C370" s="25"/>
      <c r="D370" s="3">
        <v>351</v>
      </c>
      <c r="E370" s="54">
        <v>0</v>
      </c>
      <c r="F370" s="27">
        <f t="shared" si="41"/>
        <v>6.0000000000000039E-2</v>
      </c>
      <c r="G370" s="41">
        <f t="shared" si="42"/>
        <v>1.1160166706612573E-2</v>
      </c>
      <c r="H370" s="42">
        <f t="shared" si="43"/>
        <v>0</v>
      </c>
      <c r="I370" s="42">
        <f t="shared" si="44"/>
        <v>0</v>
      </c>
      <c r="J370" s="42">
        <f t="shared" si="45"/>
        <v>0</v>
      </c>
      <c r="K370" s="42">
        <f t="shared" si="46"/>
        <v>0</v>
      </c>
      <c r="L370" s="50">
        <f t="shared" si="47"/>
        <v>0</v>
      </c>
      <c r="P370" s="8"/>
      <c r="Q370" s="8"/>
      <c r="U370"/>
      <c r="V370"/>
    </row>
    <row r="371" spans="3:22">
      <c r="C371" s="25"/>
      <c r="D371" s="3">
        <v>352</v>
      </c>
      <c r="E371" s="54">
        <v>0</v>
      </c>
      <c r="F371" s="27">
        <f t="shared" si="41"/>
        <v>6.0000000000000039E-2</v>
      </c>
      <c r="G371" s="41">
        <f t="shared" si="42"/>
        <v>1.1160166706612573E-2</v>
      </c>
      <c r="H371" s="42">
        <f t="shared" si="43"/>
        <v>0</v>
      </c>
      <c r="I371" s="42">
        <f t="shared" si="44"/>
        <v>0</v>
      </c>
      <c r="J371" s="42">
        <f t="shared" si="45"/>
        <v>0</v>
      </c>
      <c r="K371" s="42">
        <f t="shared" si="46"/>
        <v>0</v>
      </c>
      <c r="L371" s="50">
        <f t="shared" si="47"/>
        <v>0</v>
      </c>
      <c r="P371" s="8"/>
      <c r="Q371" s="8"/>
      <c r="U371"/>
      <c r="V371"/>
    </row>
    <row r="372" spans="3:22">
      <c r="C372" s="25"/>
      <c r="D372" s="3">
        <v>353</v>
      </c>
      <c r="E372" s="54">
        <v>0</v>
      </c>
      <c r="F372" s="27">
        <f t="shared" si="41"/>
        <v>6.0000000000000039E-2</v>
      </c>
      <c r="G372" s="41">
        <f t="shared" si="42"/>
        <v>1.1160166706612573E-2</v>
      </c>
      <c r="H372" s="42">
        <f t="shared" si="43"/>
        <v>0</v>
      </c>
      <c r="I372" s="42">
        <f t="shared" si="44"/>
        <v>0</v>
      </c>
      <c r="J372" s="42">
        <f t="shared" si="45"/>
        <v>0</v>
      </c>
      <c r="K372" s="42">
        <f t="shared" si="46"/>
        <v>0</v>
      </c>
      <c r="L372" s="50">
        <f t="shared" si="47"/>
        <v>0</v>
      </c>
      <c r="P372" s="8"/>
      <c r="Q372" s="8"/>
      <c r="U372"/>
      <c r="V372"/>
    </row>
    <row r="373" spans="3:22">
      <c r="C373" s="25"/>
      <c r="D373" s="3">
        <v>354</v>
      </c>
      <c r="E373" s="54">
        <v>0</v>
      </c>
      <c r="F373" s="27">
        <f t="shared" si="41"/>
        <v>6.0000000000000039E-2</v>
      </c>
      <c r="G373" s="41">
        <f t="shared" si="42"/>
        <v>1.1160166706612573E-2</v>
      </c>
      <c r="H373" s="42">
        <f t="shared" si="43"/>
        <v>0</v>
      </c>
      <c r="I373" s="42">
        <f t="shared" si="44"/>
        <v>0</v>
      </c>
      <c r="J373" s="42">
        <f t="shared" si="45"/>
        <v>0</v>
      </c>
      <c r="K373" s="42">
        <f t="shared" si="46"/>
        <v>0</v>
      </c>
      <c r="L373" s="50">
        <f t="shared" si="47"/>
        <v>0</v>
      </c>
      <c r="P373" s="8"/>
      <c r="Q373" s="8"/>
      <c r="U373"/>
      <c r="V373"/>
    </row>
    <row r="374" spans="3:22">
      <c r="C374" s="25"/>
      <c r="D374" s="3">
        <v>355</v>
      </c>
      <c r="E374" s="54">
        <v>0</v>
      </c>
      <c r="F374" s="27">
        <f t="shared" si="41"/>
        <v>6.0000000000000039E-2</v>
      </c>
      <c r="G374" s="41">
        <f t="shared" si="42"/>
        <v>1.1160166706612573E-2</v>
      </c>
      <c r="H374" s="42">
        <f t="shared" si="43"/>
        <v>0</v>
      </c>
      <c r="I374" s="42">
        <f t="shared" si="44"/>
        <v>0</v>
      </c>
      <c r="J374" s="42">
        <f t="shared" si="45"/>
        <v>0</v>
      </c>
      <c r="K374" s="42">
        <f t="shared" si="46"/>
        <v>0</v>
      </c>
      <c r="L374" s="50">
        <f t="shared" si="47"/>
        <v>0</v>
      </c>
      <c r="P374" s="8"/>
      <c r="Q374" s="8"/>
      <c r="U374"/>
      <c r="V374"/>
    </row>
    <row r="375" spans="3:22">
      <c r="C375" s="25"/>
      <c r="D375" s="3">
        <v>356</v>
      </c>
      <c r="E375" s="54">
        <v>0</v>
      </c>
      <c r="F375" s="27">
        <f t="shared" si="41"/>
        <v>6.0000000000000039E-2</v>
      </c>
      <c r="G375" s="41">
        <f t="shared" si="42"/>
        <v>1.1160166706612573E-2</v>
      </c>
      <c r="H375" s="42">
        <f t="shared" si="43"/>
        <v>0</v>
      </c>
      <c r="I375" s="42">
        <f t="shared" si="44"/>
        <v>0</v>
      </c>
      <c r="J375" s="42">
        <f t="shared" si="45"/>
        <v>0</v>
      </c>
      <c r="K375" s="42">
        <f t="shared" si="46"/>
        <v>0</v>
      </c>
      <c r="L375" s="50">
        <f t="shared" si="47"/>
        <v>0</v>
      </c>
      <c r="P375" s="8"/>
      <c r="Q375" s="8"/>
      <c r="U375"/>
      <c r="V375"/>
    </row>
    <row r="376" spans="3:22">
      <c r="C376" s="25"/>
      <c r="D376" s="3">
        <v>357</v>
      </c>
      <c r="E376" s="54">
        <v>0</v>
      </c>
      <c r="F376" s="27">
        <f t="shared" si="41"/>
        <v>6.0000000000000039E-2</v>
      </c>
      <c r="G376" s="41">
        <f t="shared" si="42"/>
        <v>1.1160166706612573E-2</v>
      </c>
      <c r="H376" s="42">
        <f t="shared" si="43"/>
        <v>0</v>
      </c>
      <c r="I376" s="42">
        <f t="shared" si="44"/>
        <v>0</v>
      </c>
      <c r="J376" s="42">
        <f t="shared" si="45"/>
        <v>0</v>
      </c>
      <c r="K376" s="42">
        <f t="shared" si="46"/>
        <v>0</v>
      </c>
      <c r="L376" s="50">
        <f t="shared" si="47"/>
        <v>0</v>
      </c>
      <c r="P376" s="8"/>
      <c r="Q376" s="8"/>
      <c r="U376"/>
      <c r="V376"/>
    </row>
    <row r="377" spans="3:22">
      <c r="C377" s="25"/>
      <c r="D377" s="3">
        <v>358</v>
      </c>
      <c r="E377" s="54">
        <v>0</v>
      </c>
      <c r="F377" s="27">
        <f t="shared" si="41"/>
        <v>6.0000000000000039E-2</v>
      </c>
      <c r="G377" s="41">
        <f t="shared" si="42"/>
        <v>1.1160166706612573E-2</v>
      </c>
      <c r="H377" s="42">
        <f t="shared" si="43"/>
        <v>0</v>
      </c>
      <c r="I377" s="42">
        <f t="shared" si="44"/>
        <v>0</v>
      </c>
      <c r="J377" s="42">
        <f t="shared" si="45"/>
        <v>0</v>
      </c>
      <c r="K377" s="42">
        <f t="shared" si="46"/>
        <v>0</v>
      </c>
      <c r="L377" s="50">
        <f t="shared" si="47"/>
        <v>0</v>
      </c>
      <c r="P377" s="8"/>
      <c r="Q377" s="8"/>
      <c r="U377"/>
      <c r="V377"/>
    </row>
    <row r="378" spans="3:22">
      <c r="C378" s="25"/>
      <c r="D378" s="3">
        <v>359</v>
      </c>
      <c r="E378" s="54">
        <v>0</v>
      </c>
      <c r="F378" s="27">
        <f t="shared" si="41"/>
        <v>6.0000000000000039E-2</v>
      </c>
      <c r="G378" s="41">
        <f t="shared" si="42"/>
        <v>1.1160166706612573E-2</v>
      </c>
      <c r="H378" s="42">
        <f t="shared" si="43"/>
        <v>0</v>
      </c>
      <c r="I378" s="42">
        <f t="shared" si="44"/>
        <v>0</v>
      </c>
      <c r="J378" s="42">
        <f t="shared" si="45"/>
        <v>0</v>
      </c>
      <c r="K378" s="42">
        <f t="shared" si="46"/>
        <v>0</v>
      </c>
      <c r="L378" s="50">
        <f t="shared" si="47"/>
        <v>0</v>
      </c>
      <c r="P378" s="8"/>
      <c r="Q378" s="8"/>
      <c r="U378"/>
      <c r="V378"/>
    </row>
    <row r="379" spans="3:22">
      <c r="C379" s="25">
        <v>0</v>
      </c>
      <c r="D379" s="3">
        <v>360</v>
      </c>
      <c r="E379" s="54">
        <v>0</v>
      </c>
      <c r="F379" s="27">
        <f t="shared" si="41"/>
        <v>6.0000000000000039E-2</v>
      </c>
      <c r="G379" s="41">
        <f t="shared" si="42"/>
        <v>1.1160166706612573E-2</v>
      </c>
      <c r="H379" s="42">
        <f t="shared" si="43"/>
        <v>0</v>
      </c>
      <c r="I379" s="42">
        <f t="shared" si="44"/>
        <v>0</v>
      </c>
      <c r="J379" s="42">
        <f t="shared" si="45"/>
        <v>0</v>
      </c>
      <c r="K379" s="42">
        <f t="shared" si="46"/>
        <v>0</v>
      </c>
      <c r="L379" s="50">
        <f t="shared" si="47"/>
        <v>0</v>
      </c>
      <c r="P379" s="8"/>
      <c r="Q379" s="8"/>
      <c r="U379"/>
      <c r="V379"/>
    </row>
    <row r="380" spans="3:22">
      <c r="C380" s="3"/>
      <c r="D380"/>
      <c r="J380"/>
      <c r="K380"/>
      <c r="L380"/>
      <c r="P380" s="8"/>
      <c r="Q380" s="8"/>
      <c r="U380"/>
      <c r="V380"/>
    </row>
    <row r="381" spans="3:22">
      <c r="C381" s="3"/>
      <c r="D381"/>
      <c r="J381"/>
      <c r="K381"/>
      <c r="L381"/>
      <c r="P381" s="8"/>
      <c r="Q381" s="8"/>
      <c r="U381"/>
      <c r="V381"/>
    </row>
    <row r="382" spans="3:22">
      <c r="C382" s="3"/>
      <c r="D382"/>
      <c r="J382"/>
      <c r="K382"/>
      <c r="L382"/>
      <c r="P382" s="8"/>
      <c r="Q382" s="8"/>
      <c r="U382"/>
      <c r="V382"/>
    </row>
    <row r="383" spans="3:22">
      <c r="C383" s="3"/>
      <c r="D383"/>
      <c r="J383"/>
      <c r="K383"/>
      <c r="L383"/>
      <c r="P383" s="8"/>
      <c r="Q383" s="8"/>
      <c r="U383"/>
      <c r="V383"/>
    </row>
    <row r="384" spans="3:22">
      <c r="C384" s="3"/>
      <c r="D384"/>
      <c r="J384"/>
      <c r="K384"/>
      <c r="L384"/>
      <c r="P384" s="8"/>
      <c r="Q384" s="8"/>
      <c r="U384"/>
      <c r="V384"/>
    </row>
    <row r="385" spans="3:22">
      <c r="C385" s="3"/>
      <c r="D385"/>
      <c r="J385"/>
      <c r="K385"/>
      <c r="L385"/>
      <c r="P385" s="8"/>
      <c r="Q385" s="8"/>
      <c r="U385"/>
      <c r="V385"/>
    </row>
  </sheetData>
  <phoneticPr fontId="11" type="noConversion"/>
  <pageMargins left="0.7" right="0.7" top="0.75" bottom="0.75" header="0.3" footer="0.3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380"/>
  <sheetViews>
    <sheetView showGridLines="0" topLeftCell="A29" workbookViewId="0">
      <selection activeCell="D20" sqref="D20"/>
    </sheetView>
  </sheetViews>
  <sheetFormatPr defaultColWidth="10.7109375" defaultRowHeight="15"/>
  <cols>
    <col min="1" max="1" width="9.28515625" customWidth="1"/>
    <col min="4" max="4" width="13" customWidth="1"/>
    <col min="5" max="5" width="12.7109375" customWidth="1"/>
    <col min="6" max="7" width="0" hidden="1" customWidth="1"/>
    <col min="8" max="8" width="13.7109375" hidden="1" customWidth="1"/>
    <col min="9" max="9" width="0" hidden="1" customWidth="1"/>
    <col min="10" max="10" width="11.28515625" customWidth="1"/>
    <col min="11" max="11" width="10.7109375" customWidth="1"/>
    <col min="12" max="12" width="16.28515625" hidden="1" customWidth="1"/>
    <col min="14" max="14" width="16.7109375" customWidth="1"/>
    <col min="15" max="15" width="1.85546875" hidden="1" customWidth="1"/>
    <col min="17" max="17" width="0" hidden="1" customWidth="1"/>
    <col min="19" max="19" width="14.28515625" customWidth="1"/>
    <col min="22" max="22" width="13.28515625" customWidth="1"/>
  </cols>
  <sheetData>
    <row r="1" spans="2:23" s="32" customFormat="1"/>
    <row r="2" spans="2:23" s="33" customFormat="1" ht="15.75">
      <c r="C2" s="28" t="s">
        <v>8</v>
      </c>
    </row>
    <row r="3" spans="2:23" s="33" customFormat="1" ht="15.75">
      <c r="C3" s="34"/>
    </row>
    <row r="4" spans="2:23" s="33" customFormat="1" ht="45">
      <c r="C4" s="29" t="s">
        <v>4</v>
      </c>
      <c r="D4" s="56"/>
      <c r="E4" s="56"/>
      <c r="F4" s="57"/>
      <c r="G4" s="16" t="s">
        <v>7</v>
      </c>
    </row>
    <row r="5" spans="2:23" s="33" customFormat="1" ht="15.75">
      <c r="C5" s="17" t="s">
        <v>9</v>
      </c>
      <c r="D5" s="56"/>
      <c r="E5" s="56"/>
      <c r="F5" s="57"/>
      <c r="G5" s="18">
        <v>0.05</v>
      </c>
    </row>
    <row r="6" spans="2:23" s="33" customFormat="1" ht="15.75">
      <c r="C6" s="55" t="s">
        <v>5</v>
      </c>
      <c r="G6" s="18">
        <v>0.05</v>
      </c>
    </row>
    <row r="7" spans="2:23" s="33" customFormat="1" ht="15.75">
      <c r="C7" s="17" t="s">
        <v>10</v>
      </c>
      <c r="D7" s="58"/>
      <c r="E7" s="56"/>
      <c r="F7" s="57"/>
      <c r="G7" s="18">
        <v>0.05</v>
      </c>
    </row>
    <row r="8" spans="2:23" s="33" customFormat="1" ht="15.75">
      <c r="D8" s="32"/>
      <c r="E8" s="32"/>
    </row>
    <row r="9" spans="2:23" s="32" customFormat="1">
      <c r="B9" s="36"/>
      <c r="C9" t="s">
        <v>23</v>
      </c>
    </row>
    <row r="10" spans="2:23" s="32" customFormat="1"/>
    <row r="11" spans="2:23" s="32" customFormat="1">
      <c r="C11" s="37" t="s">
        <v>31</v>
      </c>
      <c r="D11" s="38"/>
      <c r="E11" s="38"/>
      <c r="F11" s="38"/>
      <c r="G11" s="38"/>
      <c r="H11" s="38"/>
      <c r="I11" s="38"/>
      <c r="J11" s="38"/>
      <c r="K11" s="38"/>
      <c r="L11" s="38"/>
      <c r="M11" s="61"/>
      <c r="N11" s="61"/>
    </row>
    <row r="12" spans="2:23" s="32" customFormat="1">
      <c r="C12" s="37" t="s">
        <v>32</v>
      </c>
      <c r="D12" s="38"/>
      <c r="E12" s="38"/>
      <c r="F12" s="38"/>
      <c r="G12" s="38"/>
      <c r="H12" s="38"/>
      <c r="I12" s="38"/>
      <c r="J12" s="38"/>
      <c r="K12" s="38"/>
      <c r="L12" s="38"/>
      <c r="M12" s="61"/>
      <c r="N12" s="61"/>
    </row>
    <row r="13" spans="2:23" s="32" customFormat="1"/>
    <row r="14" spans="2:23">
      <c r="C14" s="3"/>
      <c r="D14" s="19" t="s">
        <v>6</v>
      </c>
      <c r="E14" s="48">
        <v>30000000</v>
      </c>
      <c r="F14" s="3"/>
      <c r="G14" s="25"/>
      <c r="L14" s="11"/>
      <c r="M14" s="12"/>
      <c r="N14" s="13"/>
      <c r="O14" s="14"/>
      <c r="P14" s="15"/>
      <c r="Q14" s="11"/>
      <c r="R14" s="11"/>
      <c r="S14" s="11"/>
      <c r="T14" s="11"/>
      <c r="U14" s="14"/>
      <c r="V14" s="11"/>
      <c r="W14" s="11"/>
    </row>
    <row r="15" spans="2:23">
      <c r="C15" s="3"/>
      <c r="D15" s="20" t="s">
        <v>15</v>
      </c>
      <c r="E15" s="24">
        <v>0.05</v>
      </c>
      <c r="F15" s="3"/>
      <c r="G15" s="25"/>
      <c r="M15" s="1"/>
      <c r="N15" s="1"/>
      <c r="O15" s="6"/>
      <c r="P15" s="7"/>
    </row>
    <row r="16" spans="2:23">
      <c r="C16" s="3"/>
      <c r="D16" s="19" t="s">
        <v>16</v>
      </c>
      <c r="E16">
        <v>360</v>
      </c>
      <c r="F16" s="3"/>
      <c r="G16" s="25"/>
      <c r="P16" s="7"/>
    </row>
    <row r="17" spans="3:23">
      <c r="C17" s="3"/>
      <c r="D17" s="19" t="s">
        <v>0</v>
      </c>
      <c r="E17" s="47">
        <v>2.1</v>
      </c>
      <c r="F17" s="3"/>
      <c r="G17" s="3"/>
      <c r="N17" t="s">
        <v>28</v>
      </c>
      <c r="P17" s="62">
        <v>0.27</v>
      </c>
      <c r="S17" t="s">
        <v>30</v>
      </c>
      <c r="U17" s="62">
        <v>0.3</v>
      </c>
      <c r="V17" s="8"/>
    </row>
    <row r="18" spans="3:23">
      <c r="C18" s="3"/>
      <c r="D18" s="72" t="s">
        <v>17</v>
      </c>
      <c r="E18" s="52">
        <f>-PMT(E15/12,E16,E14)</f>
        <v>161046.48690364172</v>
      </c>
      <c r="F18" s="3"/>
      <c r="G18" s="3"/>
      <c r="N18" t="s">
        <v>29</v>
      </c>
      <c r="S18" t="s">
        <v>29</v>
      </c>
      <c r="U18" s="8"/>
      <c r="V18" s="8"/>
    </row>
    <row r="19" spans="3:23">
      <c r="C19" s="3"/>
      <c r="D19" s="19"/>
      <c r="E19" s="52"/>
      <c r="F19" s="3"/>
      <c r="G19" s="3"/>
      <c r="N19" s="23"/>
      <c r="S19" s="23"/>
      <c r="U19" s="8"/>
      <c r="V19" s="8"/>
    </row>
    <row r="20" spans="3:23" ht="345">
      <c r="C20" s="3"/>
      <c r="D20" s="3" t="s">
        <v>2</v>
      </c>
      <c r="E20" s="30" t="s">
        <v>3</v>
      </c>
      <c r="F20" s="26" t="s">
        <v>12</v>
      </c>
      <c r="G20" s="4" t="s">
        <v>18</v>
      </c>
      <c r="H20" s="2" t="s">
        <v>19</v>
      </c>
      <c r="I20" s="4" t="s">
        <v>1</v>
      </c>
      <c r="J20" s="4" t="s">
        <v>20</v>
      </c>
      <c r="K20" s="4" t="s">
        <v>21</v>
      </c>
      <c r="L20" s="4" t="s">
        <v>27</v>
      </c>
      <c r="N20" s="2" t="s">
        <v>39</v>
      </c>
      <c r="O20" s="4" t="s">
        <v>34</v>
      </c>
      <c r="P20" s="4" t="s">
        <v>35</v>
      </c>
      <c r="Q20" s="4" t="s">
        <v>38</v>
      </c>
      <c r="R20" s="4"/>
      <c r="S20" s="2" t="s">
        <v>36</v>
      </c>
      <c r="T20" s="4" t="s">
        <v>37</v>
      </c>
      <c r="U20" s="4" t="s">
        <v>40</v>
      </c>
      <c r="V20" s="51" t="s">
        <v>41</v>
      </c>
      <c r="W20" s="4"/>
    </row>
    <row r="21" spans="3:23">
      <c r="C21" s="25"/>
      <c r="D21" s="3">
        <v>1</v>
      </c>
      <c r="E21" s="31">
        <v>18750</v>
      </c>
      <c r="F21" s="27">
        <v>2E-3</v>
      </c>
      <c r="G21" s="21">
        <f>'Question (C)'!G20</f>
        <v>3.5067556345080853E-4</v>
      </c>
      <c r="H21" s="43">
        <f>'Question (C)'!H20</f>
        <v>30000000</v>
      </c>
      <c r="I21" s="43">
        <f>'Question (C)'!I20</f>
        <v>125000</v>
      </c>
      <c r="J21" s="43">
        <f>'Question (C)'!J20</f>
        <v>36046.486903641722</v>
      </c>
      <c r="K21" s="43">
        <f>'Question (C)'!K20</f>
        <v>10507.626281418899</v>
      </c>
      <c r="L21" s="43">
        <f>'Question (C)'!L20</f>
        <v>171554.11318506062</v>
      </c>
      <c r="N21" s="68">
        <f>$E$14*P17</f>
        <v>8100000.0000000009</v>
      </c>
      <c r="O21" s="68">
        <f>$E$15/12*N21</f>
        <v>33750</v>
      </c>
      <c r="P21" s="69">
        <f t="shared" ref="P21:P22" si="0">MIN(N21,J21+K21)</f>
        <v>46554.113185060618</v>
      </c>
      <c r="Q21" s="44">
        <f>O21+P21</f>
        <v>80304.113185060618</v>
      </c>
      <c r="R21" s="9"/>
      <c r="S21" s="68">
        <f>$E$14*U17</f>
        <v>9000000</v>
      </c>
      <c r="T21" s="69">
        <f>$E$15/12*S21</f>
        <v>37500</v>
      </c>
      <c r="U21" s="68">
        <f>MIN(S21,J21+K21-P21)</f>
        <v>0</v>
      </c>
      <c r="V21" s="70">
        <f>T21+U21</f>
        <v>37500</v>
      </c>
      <c r="W21" s="5"/>
    </row>
    <row r="22" spans="3:23">
      <c r="C22" s="25"/>
      <c r="D22" s="3">
        <v>2</v>
      </c>
      <c r="E22" s="31">
        <v>18750</v>
      </c>
      <c r="F22" s="27">
        <f>F21+0.2%</f>
        <v>4.0000000000000001E-3</v>
      </c>
      <c r="G22" s="21">
        <f>'Question (C)'!G21</f>
        <v>7.0270955234053023E-4</v>
      </c>
      <c r="H22" s="43">
        <f>'Question (C)'!H21</f>
        <v>29953445.886814941</v>
      </c>
      <c r="I22" s="43">
        <f>'Question (C)'!I21</f>
        <v>124806.0245283956</v>
      </c>
      <c r="J22" s="43">
        <f>'Question (C)'!J21</f>
        <v>36240.462375246119</v>
      </c>
      <c r="K22" s="43">
        <f>'Question (C)'!K21</f>
        <v>21023.1060310877</v>
      </c>
      <c r="L22" s="43">
        <f>'Question (C)'!L21</f>
        <v>182069.59293472941</v>
      </c>
      <c r="N22" s="71">
        <f>MAX(0,N21-P21)</f>
        <v>8053445.8868149407</v>
      </c>
      <c r="O22" s="45">
        <f>$E$15/12*N22</f>
        <v>33556.024528395588</v>
      </c>
      <c r="P22" s="66">
        <f t="shared" si="0"/>
        <v>57263.568406333819</v>
      </c>
      <c r="Q22" s="45">
        <f>O22+P22</f>
        <v>90819.592934729415</v>
      </c>
      <c r="R22" s="9"/>
      <c r="S22" s="71">
        <f>MAX(0,S21-U21)</f>
        <v>9000000</v>
      </c>
      <c r="T22" s="66">
        <f t="shared" ref="T22:T85" si="1">$E$15/12*S22</f>
        <v>37500</v>
      </c>
      <c r="U22" s="45">
        <f t="shared" ref="U22:U85" si="2">MIN(S22,J22+K22-P22)</f>
        <v>0</v>
      </c>
      <c r="V22" s="64">
        <f t="shared" ref="V22:V85" si="3">T22+U22</f>
        <v>37500</v>
      </c>
      <c r="W22" s="5"/>
    </row>
    <row r="23" spans="3:23">
      <c r="C23" s="25"/>
      <c r="D23" s="3">
        <v>3</v>
      </c>
      <c r="E23" s="31">
        <v>18750</v>
      </c>
      <c r="F23" s="27">
        <f t="shared" ref="F23:F50" si="4">F22+0.2%</f>
        <v>6.0000000000000001E-3</v>
      </c>
      <c r="G23" s="21">
        <f>'Question (C)'!G22</f>
        <v>1.0561130161312882E-3</v>
      </c>
      <c r="H23" s="43">
        <f>'Question (C)'!H22</f>
        <v>29896182.318408608</v>
      </c>
      <c r="I23" s="43">
        <f>'Question (C)'!I22</f>
        <v>124567.42632670254</v>
      </c>
      <c r="J23" s="43">
        <f>'Question (C)'!J22</f>
        <v>36479.060576939184</v>
      </c>
      <c r="K23" s="43">
        <f>'Question (C)'!K22</f>
        <v>31535.221268413858</v>
      </c>
      <c r="L23" s="43">
        <f>'Question (C)'!L22</f>
        <v>192581.70817205557</v>
      </c>
      <c r="N23" s="45">
        <f t="shared" ref="N23:N58" si="5">MAX(0,N22-P22)</f>
        <v>7996182.3184086066</v>
      </c>
      <c r="O23" s="45">
        <f t="shared" ref="O23:O58" si="6">$E$15/12*N23</f>
        <v>33317.426326702524</v>
      </c>
      <c r="P23" s="66">
        <f t="shared" ref="P23:P58" si="7">MIN(N23,J23+K23)</f>
        <v>68014.281845353049</v>
      </c>
      <c r="Q23" s="45">
        <f t="shared" ref="Q23:Q58" si="8">O23+P23</f>
        <v>101331.70817205557</v>
      </c>
      <c r="R23" s="9"/>
      <c r="S23" s="45">
        <f t="shared" ref="S23:S86" si="9">S22-U22</f>
        <v>9000000</v>
      </c>
      <c r="T23" s="66">
        <f t="shared" si="1"/>
        <v>37500</v>
      </c>
      <c r="U23" s="45">
        <f t="shared" si="2"/>
        <v>0</v>
      </c>
      <c r="V23" s="64">
        <f t="shared" si="3"/>
        <v>37500</v>
      </c>
      <c r="W23" s="5"/>
    </row>
    <row r="24" spans="3:23">
      <c r="C24" s="25"/>
      <c r="D24" s="3">
        <v>4</v>
      </c>
      <c r="E24" s="31">
        <v>18750</v>
      </c>
      <c r="F24" s="27">
        <f t="shared" si="4"/>
        <v>8.0000000000000002E-3</v>
      </c>
      <c r="G24" s="21">
        <f>'Question (C)'!G23</f>
        <v>1.410897141637002E-3</v>
      </c>
      <c r="H24" s="43">
        <f>'Question (C)'!H23</f>
        <v>29828168.036563255</v>
      </c>
      <c r="I24" s="43">
        <f>'Question (C)'!I23</f>
        <v>124284.03348568024</v>
      </c>
      <c r="J24" s="43">
        <f>'Question (C)'!J23</f>
        <v>36762.453417961486</v>
      </c>
      <c r="K24" s="43">
        <f>'Question (C)'!K23</f>
        <v>42032.608982608319</v>
      </c>
      <c r="L24" s="43">
        <f>'Question (C)'!L23</f>
        <v>203079.09588625003</v>
      </c>
      <c r="N24" s="45">
        <f t="shared" si="5"/>
        <v>7928168.036563254</v>
      </c>
      <c r="O24" s="45">
        <f t="shared" si="6"/>
        <v>33034.033485680222</v>
      </c>
      <c r="P24" s="66">
        <f t="shared" si="7"/>
        <v>78795.062400569805</v>
      </c>
      <c r="Q24" s="45">
        <f t="shared" si="8"/>
        <v>111829.09588625003</v>
      </c>
      <c r="R24" s="9"/>
      <c r="S24" s="45">
        <f t="shared" si="9"/>
        <v>9000000</v>
      </c>
      <c r="T24" s="66">
        <f t="shared" si="1"/>
        <v>37500</v>
      </c>
      <c r="U24" s="45">
        <f t="shared" si="2"/>
        <v>0</v>
      </c>
      <c r="V24" s="64">
        <f t="shared" si="3"/>
        <v>37500</v>
      </c>
      <c r="W24" s="5"/>
    </row>
    <row r="25" spans="3:23">
      <c r="C25" s="25"/>
      <c r="D25" s="3">
        <v>5</v>
      </c>
      <c r="E25" s="31">
        <v>18750</v>
      </c>
      <c r="F25" s="27">
        <f t="shared" si="4"/>
        <v>0.01</v>
      </c>
      <c r="G25" s="21">
        <f>'Question (C)'!G24</f>
        <v>1.7670732553261015E-3</v>
      </c>
      <c r="H25" s="43">
        <f>'Question (C)'!H24</f>
        <v>29749372.974162687</v>
      </c>
      <c r="I25" s="43">
        <f>'Question (C)'!I24</f>
        <v>123955.72072567786</v>
      </c>
      <c r="J25" s="43">
        <f>'Question (C)'!J24</f>
        <v>37090.766177963858</v>
      </c>
      <c r="K25" s="43">
        <f>'Question (C)'!K24</f>
        <v>52503.779244431375</v>
      </c>
      <c r="L25" s="43">
        <f>'Question (C)'!L24</f>
        <v>213550.2661480731</v>
      </c>
      <c r="N25" s="45">
        <f t="shared" si="5"/>
        <v>7849372.9741626838</v>
      </c>
      <c r="O25" s="45">
        <f t="shared" si="6"/>
        <v>32705.720725677849</v>
      </c>
      <c r="P25" s="66">
        <f t="shared" si="7"/>
        <v>89594.545422395226</v>
      </c>
      <c r="Q25" s="45">
        <f t="shared" si="8"/>
        <v>122300.26614807307</v>
      </c>
      <c r="R25" s="9"/>
      <c r="S25" s="45">
        <f t="shared" si="9"/>
        <v>9000000</v>
      </c>
      <c r="T25" s="66">
        <f t="shared" si="1"/>
        <v>37500</v>
      </c>
      <c r="U25" s="45">
        <f t="shared" si="2"/>
        <v>0</v>
      </c>
      <c r="V25" s="64">
        <f t="shared" si="3"/>
        <v>37500</v>
      </c>
      <c r="W25" s="5"/>
    </row>
    <row r="26" spans="3:23">
      <c r="C26" s="25"/>
      <c r="D26" s="3">
        <v>6</v>
      </c>
      <c r="E26" s="31">
        <v>18750</v>
      </c>
      <c r="F26" s="27">
        <f t="shared" si="4"/>
        <v>1.2E-2</v>
      </c>
      <c r="G26" s="21">
        <f>'Question (C)'!G25</f>
        <v>2.124652825672313E-3</v>
      </c>
      <c r="H26" s="43">
        <f>'Question (C)'!H25</f>
        <v>29659778.428740293</v>
      </c>
      <c r="I26" s="43">
        <f>'Question (C)'!I25</f>
        <v>123582.41011975124</v>
      </c>
      <c r="J26" s="43">
        <f>'Question (C)'!J25</f>
        <v>37464.076783890487</v>
      </c>
      <c r="K26" s="43">
        <f>'Question (C)'!K25</f>
        <v>62937.133890837678</v>
      </c>
      <c r="L26" s="43">
        <f>'Question (C)'!L25</f>
        <v>223983.62079447939</v>
      </c>
      <c r="N26" s="45">
        <f t="shared" si="5"/>
        <v>7759778.4287402891</v>
      </c>
      <c r="O26" s="45">
        <f t="shared" si="6"/>
        <v>32332.410119751203</v>
      </c>
      <c r="P26" s="66">
        <f t="shared" si="7"/>
        <v>100401.21067472817</v>
      </c>
      <c r="Q26" s="45">
        <f t="shared" si="8"/>
        <v>132733.62079447936</v>
      </c>
      <c r="R26" s="9"/>
      <c r="S26" s="45">
        <f t="shared" si="9"/>
        <v>9000000</v>
      </c>
      <c r="T26" s="66">
        <f t="shared" si="1"/>
        <v>37500</v>
      </c>
      <c r="U26" s="45">
        <f t="shared" si="2"/>
        <v>0</v>
      </c>
      <c r="V26" s="64">
        <f t="shared" si="3"/>
        <v>37500</v>
      </c>
      <c r="W26" s="5"/>
    </row>
    <row r="27" spans="3:23">
      <c r="C27" s="25"/>
      <c r="D27" s="3">
        <v>7</v>
      </c>
      <c r="E27" s="31">
        <v>18750</v>
      </c>
      <c r="F27" s="27">
        <f t="shared" si="4"/>
        <v>1.4E-2</v>
      </c>
      <c r="G27" s="21">
        <f>'Question (C)'!G26</f>
        <v>2.4836474655566265E-3</v>
      </c>
      <c r="H27" s="43">
        <f>'Question (C)'!H26</f>
        <v>29559377.218065564</v>
      </c>
      <c r="I27" s="43">
        <f>'Question (C)'!I26</f>
        <v>123164.07174193986</v>
      </c>
      <c r="J27" s="43">
        <f>'Question (C)'!J26</f>
        <v>37882.415161701865</v>
      </c>
      <c r="K27" s="43">
        <f>'Question (C)'!K26</f>
        <v>73320.985746675302</v>
      </c>
      <c r="L27" s="43">
        <f>'Question (C)'!L26</f>
        <v>234367.47265031701</v>
      </c>
      <c r="N27" s="45">
        <f t="shared" si="5"/>
        <v>7659377.2180655608</v>
      </c>
      <c r="O27" s="45">
        <f t="shared" si="6"/>
        <v>31914.071741939835</v>
      </c>
      <c r="P27" s="66">
        <f t="shared" si="7"/>
        <v>111203.40090837717</v>
      </c>
      <c r="Q27" s="45">
        <f t="shared" si="8"/>
        <v>143117.47265031701</v>
      </c>
      <c r="R27" s="9"/>
      <c r="S27" s="45">
        <f t="shared" si="9"/>
        <v>9000000</v>
      </c>
      <c r="T27" s="66">
        <f t="shared" si="1"/>
        <v>37500</v>
      </c>
      <c r="U27" s="45">
        <f t="shared" si="2"/>
        <v>0</v>
      </c>
      <c r="V27" s="64">
        <f t="shared" si="3"/>
        <v>37500</v>
      </c>
      <c r="W27" s="5"/>
    </row>
    <row r="28" spans="3:23">
      <c r="C28" s="25"/>
      <c r="D28" s="3">
        <v>8</v>
      </c>
      <c r="E28" s="31">
        <v>18750</v>
      </c>
      <c r="F28" s="27">
        <f t="shared" si="4"/>
        <v>1.6E-2</v>
      </c>
      <c r="G28" s="21">
        <f>'Question (C)'!G27</f>
        <v>2.8440689347185577E-3</v>
      </c>
      <c r="H28" s="43">
        <f>'Question (C)'!H27</f>
        <v>29448173.817157187</v>
      </c>
      <c r="I28" s="43">
        <f>'Question (C)'!I27</f>
        <v>122700.72423815494</v>
      </c>
      <c r="J28" s="43">
        <f>'Question (C)'!J27</f>
        <v>38345.762665486778</v>
      </c>
      <c r="K28" s="43">
        <f>'Question (C)'!K27</f>
        <v>83643.578345194153</v>
      </c>
      <c r="L28" s="43">
        <f>'Question (C)'!L27</f>
        <v>244690.06524883589</v>
      </c>
      <c r="N28" s="45">
        <f t="shared" si="5"/>
        <v>7548173.8171571838</v>
      </c>
      <c r="O28" s="45">
        <f t="shared" si="6"/>
        <v>31450.724238154933</v>
      </c>
      <c r="P28" s="66">
        <f t="shared" si="7"/>
        <v>121989.34101068093</v>
      </c>
      <c r="Q28" s="45">
        <f t="shared" si="8"/>
        <v>153440.06524883586</v>
      </c>
      <c r="R28" s="9"/>
      <c r="S28" s="45">
        <f t="shared" si="9"/>
        <v>9000000</v>
      </c>
      <c r="T28" s="66">
        <f t="shared" si="1"/>
        <v>37500</v>
      </c>
      <c r="U28" s="45">
        <f t="shared" si="2"/>
        <v>0</v>
      </c>
      <c r="V28" s="64">
        <f t="shared" si="3"/>
        <v>37500</v>
      </c>
      <c r="W28" s="5"/>
    </row>
    <row r="29" spans="3:23">
      <c r="C29" s="25"/>
      <c r="D29" s="3">
        <v>9</v>
      </c>
      <c r="E29" s="31">
        <v>18750</v>
      </c>
      <c r="F29" s="27">
        <f t="shared" si="4"/>
        <v>1.8000000000000002E-2</v>
      </c>
      <c r="G29" s="21">
        <f>'Question (C)'!G28</f>
        <v>3.2059291422619207E-3</v>
      </c>
      <c r="H29" s="43">
        <f>'Question (C)'!H28</f>
        <v>29326184.476146504</v>
      </c>
      <c r="I29" s="43">
        <f>'Question (C)'!I28</f>
        <v>122192.43531727711</v>
      </c>
      <c r="J29" s="43">
        <f>'Question (C)'!J28</f>
        <v>38854.051586364614</v>
      </c>
      <c r="K29" s="43">
        <f>'Question (C)'!K28</f>
        <v>93893.106107151543</v>
      </c>
      <c r="L29" s="43">
        <f>'Question (C)'!L28</f>
        <v>254939.59301079327</v>
      </c>
      <c r="N29" s="45">
        <f t="shared" si="5"/>
        <v>7426184.4761465024</v>
      </c>
      <c r="O29" s="45">
        <f t="shared" si="6"/>
        <v>30942.435317277093</v>
      </c>
      <c r="P29" s="66">
        <f t="shared" si="7"/>
        <v>132747.15769351617</v>
      </c>
      <c r="Q29" s="45">
        <f t="shared" si="8"/>
        <v>163689.59301079327</v>
      </c>
      <c r="R29" s="9"/>
      <c r="S29" s="45">
        <f t="shared" si="9"/>
        <v>9000000</v>
      </c>
      <c r="T29" s="66">
        <f t="shared" si="1"/>
        <v>37500</v>
      </c>
      <c r="U29" s="45">
        <f t="shared" si="2"/>
        <v>0</v>
      </c>
      <c r="V29" s="64">
        <f t="shared" si="3"/>
        <v>37500</v>
      </c>
      <c r="W29" s="5"/>
    </row>
    <row r="30" spans="3:23">
      <c r="C30" s="25"/>
      <c r="D30" s="3">
        <v>10</v>
      </c>
      <c r="E30" s="31">
        <v>18750</v>
      </c>
      <c r="F30" s="27">
        <f t="shared" si="4"/>
        <v>2.0000000000000004E-2</v>
      </c>
      <c r="G30" s="21">
        <f>'Question (C)'!G29</f>
        <v>3.5692401492131154E-3</v>
      </c>
      <c r="H30" s="43">
        <f>'Question (C)'!H29</f>
        <v>29193437.318452988</v>
      </c>
      <c r="I30" s="43">
        <f>'Question (C)'!I29</f>
        <v>121639.32216022078</v>
      </c>
      <c r="J30" s="43">
        <f>'Question (C)'!J29</f>
        <v>39407.164743420944</v>
      </c>
      <c r="K30" s="43">
        <f>'Question (C)'!K29</f>
        <v>104057.73493599001</v>
      </c>
      <c r="L30" s="43">
        <f>'Question (C)'!L29</f>
        <v>265104.22183963173</v>
      </c>
      <c r="N30" s="45">
        <f t="shared" si="5"/>
        <v>7293437.318452986</v>
      </c>
      <c r="O30" s="45">
        <f t="shared" si="6"/>
        <v>30389.322160220774</v>
      </c>
      <c r="P30" s="66">
        <f t="shared" si="7"/>
        <v>143464.89967941097</v>
      </c>
      <c r="Q30" s="45">
        <f t="shared" si="8"/>
        <v>173854.22183963173</v>
      </c>
      <c r="R30" s="9"/>
      <c r="S30" s="45">
        <f t="shared" si="9"/>
        <v>9000000</v>
      </c>
      <c r="T30" s="66">
        <f t="shared" si="1"/>
        <v>37500</v>
      </c>
      <c r="U30" s="45">
        <f t="shared" si="2"/>
        <v>0</v>
      </c>
      <c r="V30" s="64">
        <f t="shared" si="3"/>
        <v>37500</v>
      </c>
      <c r="W30" s="5"/>
    </row>
    <row r="31" spans="3:23">
      <c r="C31" s="25"/>
      <c r="D31" s="3">
        <v>11</v>
      </c>
      <c r="E31" s="31">
        <v>18750</v>
      </c>
      <c r="F31" s="27">
        <f t="shared" si="4"/>
        <v>2.2000000000000006E-2</v>
      </c>
      <c r="G31" s="21">
        <f>'Question (C)'!G30</f>
        <v>3.9340141711349252E-3</v>
      </c>
      <c r="H31" s="43">
        <f>'Question (C)'!H30</f>
        <v>29049972.418773577</v>
      </c>
      <c r="I31" s="43">
        <f>'Question (C)'!I30</f>
        <v>121041.55174488992</v>
      </c>
      <c r="J31" s="43">
        <f>'Question (C)'!J30</f>
        <v>40004.935158751803</v>
      </c>
      <c r="K31" s="43">
        <f>'Question (C)'!K30</f>
        <v>114125.62318470411</v>
      </c>
      <c r="L31" s="43">
        <f>'Question (C)'!L30</f>
        <v>275172.11008834583</v>
      </c>
      <c r="N31" s="45">
        <f t="shared" si="5"/>
        <v>7149972.4187735748</v>
      </c>
      <c r="O31" s="45">
        <f t="shared" si="6"/>
        <v>29791.551744889894</v>
      </c>
      <c r="P31" s="66">
        <f t="shared" si="7"/>
        <v>154130.55834345589</v>
      </c>
      <c r="Q31" s="45">
        <f t="shared" si="8"/>
        <v>183922.1100883458</v>
      </c>
      <c r="R31" s="9"/>
      <c r="S31" s="45">
        <f t="shared" si="9"/>
        <v>9000000</v>
      </c>
      <c r="T31" s="66">
        <f t="shared" si="1"/>
        <v>37500</v>
      </c>
      <c r="U31" s="45">
        <f t="shared" si="2"/>
        <v>0</v>
      </c>
      <c r="V31" s="64">
        <f t="shared" si="3"/>
        <v>37500</v>
      </c>
      <c r="W31" s="5"/>
    </row>
    <row r="32" spans="3:23">
      <c r="C32" s="25"/>
      <c r="D32" s="3">
        <v>12</v>
      </c>
      <c r="E32" s="31">
        <v>18750</v>
      </c>
      <c r="F32" s="27">
        <f t="shared" si="4"/>
        <v>2.4000000000000007E-2</v>
      </c>
      <c r="G32" s="21">
        <f>'Question (C)'!G31</f>
        <v>4.3002635807977141E-3</v>
      </c>
      <c r="H32" s="43">
        <f>'Question (C)'!H31</f>
        <v>28895841.860430121</v>
      </c>
      <c r="I32" s="43">
        <f>'Question (C)'!I31</f>
        <v>120399.34108512552</v>
      </c>
      <c r="J32" s="43">
        <f>'Question (C)'!J31</f>
        <v>40647.145818516205</v>
      </c>
      <c r="K32" s="43">
        <f>'Question (C)'!K31</f>
        <v>124084.94294807098</v>
      </c>
      <c r="L32" s="43">
        <f>'Question (C)'!L31</f>
        <v>285131.42985171272</v>
      </c>
      <c r="N32" s="45">
        <f t="shared" si="5"/>
        <v>6995841.8604301186</v>
      </c>
      <c r="O32" s="45">
        <f t="shared" si="6"/>
        <v>29149.341085125492</v>
      </c>
      <c r="P32" s="66">
        <f t="shared" si="7"/>
        <v>164732.0887665872</v>
      </c>
      <c r="Q32" s="45">
        <f t="shared" si="8"/>
        <v>193881.42985171269</v>
      </c>
      <c r="R32" s="9"/>
      <c r="S32" s="45">
        <f t="shared" si="9"/>
        <v>9000000</v>
      </c>
      <c r="T32" s="66">
        <f t="shared" si="1"/>
        <v>37500</v>
      </c>
      <c r="U32" s="45">
        <f t="shared" si="2"/>
        <v>0</v>
      </c>
      <c r="V32" s="64">
        <f t="shared" si="3"/>
        <v>37500</v>
      </c>
      <c r="W32" s="5"/>
    </row>
    <row r="33" spans="3:23">
      <c r="C33" s="25"/>
      <c r="D33" s="3">
        <v>13</v>
      </c>
      <c r="E33" s="31">
        <v>18750</v>
      </c>
      <c r="F33" s="27">
        <f t="shared" si="4"/>
        <v>2.6000000000000009E-2</v>
      </c>
      <c r="G33" s="21">
        <f>'Question (C)'!G32</f>
        <v>4.6680009109076881E-3</v>
      </c>
      <c r="H33" s="43">
        <f>'Question (C)'!H32</f>
        <v>28731109.771663535</v>
      </c>
      <c r="I33" s="43">
        <f>'Question (C)'!I32</f>
        <v>119712.95738193141</v>
      </c>
      <c r="J33" s="43">
        <f>'Question (C)'!J32</f>
        <v>41333.529521710312</v>
      </c>
      <c r="K33" s="43">
        <f>'Question (C)'!K32</f>
        <v>133923.90163205579</v>
      </c>
      <c r="L33" s="43">
        <f>'Question (C)'!L32</f>
        <v>294970.38853569748</v>
      </c>
      <c r="N33" s="45">
        <f t="shared" si="5"/>
        <v>6831109.7716635317</v>
      </c>
      <c r="O33" s="45">
        <f t="shared" si="6"/>
        <v>28462.957381931381</v>
      </c>
      <c r="P33" s="66">
        <f t="shared" si="7"/>
        <v>175257.43115376611</v>
      </c>
      <c r="Q33" s="45">
        <f t="shared" si="8"/>
        <v>203720.38853569748</v>
      </c>
      <c r="R33" s="9"/>
      <c r="S33" s="45">
        <f t="shared" si="9"/>
        <v>9000000</v>
      </c>
      <c r="T33" s="66">
        <f t="shared" si="1"/>
        <v>37500</v>
      </c>
      <c r="U33" s="45">
        <f t="shared" si="2"/>
        <v>0</v>
      </c>
      <c r="V33" s="64">
        <f t="shared" si="3"/>
        <v>37500</v>
      </c>
      <c r="W33" s="5"/>
    </row>
    <row r="34" spans="3:23">
      <c r="C34" s="25"/>
      <c r="D34" s="3">
        <v>14</v>
      </c>
      <c r="E34" s="31">
        <v>18750</v>
      </c>
      <c r="F34" s="27">
        <f t="shared" si="4"/>
        <v>2.8000000000000011E-2</v>
      </c>
      <c r="G34" s="21">
        <f>'Question (C)'!G33</f>
        <v>5.037238856895998E-3</v>
      </c>
      <c r="H34" s="43">
        <f>'Question (C)'!H33</f>
        <v>28555852.340509769</v>
      </c>
      <c r="I34" s="43">
        <f>'Question (C)'!I33</f>
        <v>118982.71808545738</v>
      </c>
      <c r="J34" s="43">
        <f>'Question (C)'!J33</f>
        <v>42063.76881818434</v>
      </c>
      <c r="K34" s="43">
        <f>'Question (C)'!K33</f>
        <v>143630.7637506419</v>
      </c>
      <c r="L34" s="43">
        <f>'Question (C)'!L33</f>
        <v>304677.25065428362</v>
      </c>
      <c r="N34" s="45">
        <f t="shared" si="5"/>
        <v>6655852.3405097658</v>
      </c>
      <c r="O34" s="45">
        <f t="shared" si="6"/>
        <v>27732.718085457356</v>
      </c>
      <c r="P34" s="66">
        <f t="shared" si="7"/>
        <v>185694.53256882622</v>
      </c>
      <c r="Q34" s="45">
        <f t="shared" si="8"/>
        <v>213427.25065428359</v>
      </c>
      <c r="R34" s="9"/>
      <c r="S34" s="45">
        <f t="shared" si="9"/>
        <v>9000000</v>
      </c>
      <c r="T34" s="66">
        <f t="shared" si="1"/>
        <v>37500</v>
      </c>
      <c r="U34" s="45">
        <f t="shared" si="2"/>
        <v>0</v>
      </c>
      <c r="V34" s="64">
        <f t="shared" si="3"/>
        <v>37500</v>
      </c>
      <c r="W34" s="5"/>
    </row>
    <row r="35" spans="3:23">
      <c r="C35" s="25"/>
      <c r="D35" s="3">
        <v>15</v>
      </c>
      <c r="E35" s="31">
        <v>18750</v>
      </c>
      <c r="F35" s="27">
        <f t="shared" si="4"/>
        <v>3.0000000000000013E-2</v>
      </c>
      <c r="G35" s="21">
        <f>'Question (C)'!G34</f>
        <v>5.4079902797683488E-3</v>
      </c>
      <c r="H35" s="43">
        <f>'Question (C)'!H34</f>
        <v>28370157.807940941</v>
      </c>
      <c r="I35" s="43">
        <f>'Question (C)'!I34</f>
        <v>118208.9908664206</v>
      </c>
      <c r="J35" s="43">
        <f>'Question (C)'!J34</f>
        <v>42837.496037221121</v>
      </c>
      <c r="K35" s="43">
        <f>'Question (C)'!K34</f>
        <v>153193.87289865981</v>
      </c>
      <c r="L35" s="43">
        <f>'Question (C)'!L34</f>
        <v>314240.35980230151</v>
      </c>
      <c r="N35" s="45">
        <f t="shared" si="5"/>
        <v>6470157.8079409394</v>
      </c>
      <c r="O35" s="45">
        <f t="shared" si="6"/>
        <v>26958.99086642058</v>
      </c>
      <c r="P35" s="66">
        <f t="shared" si="7"/>
        <v>196031.36893588095</v>
      </c>
      <c r="Q35" s="45">
        <f t="shared" si="8"/>
        <v>222990.35980230154</v>
      </c>
      <c r="R35" s="9"/>
      <c r="S35" s="45">
        <f t="shared" si="9"/>
        <v>9000000</v>
      </c>
      <c r="T35" s="66">
        <f t="shared" si="1"/>
        <v>37500</v>
      </c>
      <c r="U35" s="45">
        <f t="shared" si="2"/>
        <v>0</v>
      </c>
      <c r="V35" s="64">
        <f t="shared" si="3"/>
        <v>37500</v>
      </c>
      <c r="W35" s="5"/>
    </row>
    <row r="36" spans="3:23">
      <c r="C36" s="25"/>
      <c r="D36" s="3">
        <v>16</v>
      </c>
      <c r="E36" s="31">
        <v>18750</v>
      </c>
      <c r="F36" s="27">
        <f t="shared" si="4"/>
        <v>3.2000000000000015E-2</v>
      </c>
      <c r="G36" s="21">
        <f>'Question (C)'!G35</f>
        <v>5.7802682090178914E-3</v>
      </c>
      <c r="H36" s="43">
        <f>'Question (C)'!H35</f>
        <v>28174126.439005058</v>
      </c>
      <c r="I36" s="43">
        <f>'Question (C)'!I35</f>
        <v>117392.19349585443</v>
      </c>
      <c r="J36" s="43">
        <f>'Question (C)'!J35</f>
        <v>43654.293407787292</v>
      </c>
      <c r="K36" s="43">
        <f>'Question (C)'!K35</f>
        <v>162601.67384785923</v>
      </c>
      <c r="L36" s="43">
        <f>'Question (C)'!L35</f>
        <v>323648.16075150098</v>
      </c>
      <c r="N36" s="45">
        <f t="shared" si="5"/>
        <v>6274126.4390050583</v>
      </c>
      <c r="O36" s="45">
        <f t="shared" si="6"/>
        <v>26142.193495854408</v>
      </c>
      <c r="P36" s="66">
        <f t="shared" si="7"/>
        <v>206255.96725564654</v>
      </c>
      <c r="Q36" s="45">
        <f t="shared" si="8"/>
        <v>232398.16075150095</v>
      </c>
      <c r="R36" s="9"/>
      <c r="S36" s="45">
        <f t="shared" si="9"/>
        <v>9000000</v>
      </c>
      <c r="T36" s="66">
        <f t="shared" si="1"/>
        <v>37500</v>
      </c>
      <c r="U36" s="45">
        <f t="shared" si="2"/>
        <v>0</v>
      </c>
      <c r="V36" s="64">
        <f t="shared" si="3"/>
        <v>37500</v>
      </c>
      <c r="W36" s="5"/>
    </row>
    <row r="37" spans="3:23">
      <c r="C37" s="25"/>
      <c r="D37" s="3">
        <v>17</v>
      </c>
      <c r="E37" s="31">
        <v>18750</v>
      </c>
      <c r="F37" s="27">
        <f t="shared" si="4"/>
        <v>3.4000000000000016E-2</v>
      </c>
      <c r="G37" s="21">
        <f>'Question (C)'!G36</f>
        <v>6.1540858456029524E-3</v>
      </c>
      <c r="H37" s="43">
        <f>'Question (C)'!H36</f>
        <v>27967870.471749414</v>
      </c>
      <c r="I37" s="43">
        <f>'Question (C)'!I36</f>
        <v>116532.79363228923</v>
      </c>
      <c r="J37" s="43">
        <f>'Question (C)'!J36</f>
        <v>44513.693271352487</v>
      </c>
      <c r="K37" s="43">
        <f>'Question (C)'!K36</f>
        <v>171842.73471215309</v>
      </c>
      <c r="L37" s="43">
        <f>'Question (C)'!L36</f>
        <v>332889.22161579481</v>
      </c>
      <c r="N37" s="45">
        <f t="shared" si="5"/>
        <v>6067870.4717494119</v>
      </c>
      <c r="O37" s="45">
        <f t="shared" si="6"/>
        <v>25282.793632289216</v>
      </c>
      <c r="P37" s="66">
        <f t="shared" si="7"/>
        <v>216356.42798350559</v>
      </c>
      <c r="Q37" s="45">
        <f t="shared" si="8"/>
        <v>241639.22161579481</v>
      </c>
      <c r="R37" s="9"/>
      <c r="S37" s="45">
        <f t="shared" si="9"/>
        <v>9000000</v>
      </c>
      <c r="T37" s="66">
        <f t="shared" si="1"/>
        <v>37500</v>
      </c>
      <c r="U37" s="45">
        <f t="shared" si="2"/>
        <v>0</v>
      </c>
      <c r="V37" s="64">
        <f t="shared" si="3"/>
        <v>37500</v>
      </c>
      <c r="W37" s="5"/>
    </row>
    <row r="38" spans="3:23">
      <c r="C38" s="25"/>
      <c r="D38" s="3">
        <v>18</v>
      </c>
      <c r="E38" s="31">
        <v>18750</v>
      </c>
      <c r="F38" s="27">
        <f t="shared" si="4"/>
        <v>3.6000000000000018E-2</v>
      </c>
      <c r="G38" s="21">
        <f>'Question (C)'!G37</f>
        <v>6.5294565649902658E-3</v>
      </c>
      <c r="H38" s="43">
        <f>'Question (C)'!H37</f>
        <v>27751514.043765906</v>
      </c>
      <c r="I38" s="43">
        <f>'Question (C)'!I37</f>
        <v>115631.30851569127</v>
      </c>
      <c r="J38" s="43">
        <f>'Question (C)'!J37</f>
        <v>45415.178387950451</v>
      </c>
      <c r="K38" s="43">
        <f>'Question (C)'!K37</f>
        <v>180905.76912681144</v>
      </c>
      <c r="L38" s="43">
        <f>'Question (C)'!L37</f>
        <v>341952.25603045314</v>
      </c>
      <c r="N38" s="45">
        <f t="shared" si="5"/>
        <v>5851514.0437659062</v>
      </c>
      <c r="O38" s="45">
        <f t="shared" si="6"/>
        <v>24381.308515691275</v>
      </c>
      <c r="P38" s="66">
        <f t="shared" si="7"/>
        <v>226320.94751476188</v>
      </c>
      <c r="Q38" s="45">
        <f t="shared" si="8"/>
        <v>250702.25603045317</v>
      </c>
      <c r="R38" s="9"/>
      <c r="S38" s="45">
        <f t="shared" si="9"/>
        <v>9000000</v>
      </c>
      <c r="T38" s="66">
        <f t="shared" si="1"/>
        <v>37500</v>
      </c>
      <c r="U38" s="45">
        <f t="shared" si="2"/>
        <v>0</v>
      </c>
      <c r="V38" s="64">
        <f t="shared" si="3"/>
        <v>37500</v>
      </c>
      <c r="W38" s="5"/>
    </row>
    <row r="39" spans="3:23">
      <c r="C39" s="25"/>
      <c r="D39" s="3">
        <v>19</v>
      </c>
      <c r="E39" s="31">
        <v>18750</v>
      </c>
      <c r="F39" s="27">
        <f t="shared" si="4"/>
        <v>3.800000000000002E-2</v>
      </c>
      <c r="G39" s="21">
        <f>'Question (C)'!G38</f>
        <v>6.906393920267595E-3</v>
      </c>
      <c r="H39" s="43">
        <f>'Question (C)'!H38</f>
        <v>27525193.096251145</v>
      </c>
      <c r="I39" s="43">
        <f>'Question (C)'!I38</f>
        <v>114688.30456771312</v>
      </c>
      <c r="J39" s="43">
        <f>'Question (C)'!J38</f>
        <v>46358.182335928606</v>
      </c>
      <c r="K39" s="43">
        <f>'Question (C)'!K38</f>
        <v>189779.65838550098</v>
      </c>
      <c r="L39" s="43">
        <f>'Question (C)'!L38</f>
        <v>350826.14528914273</v>
      </c>
      <c r="N39" s="45">
        <f t="shared" si="5"/>
        <v>5625193.0962511441</v>
      </c>
      <c r="O39" s="45">
        <f t="shared" si="6"/>
        <v>23438.304567713101</v>
      </c>
      <c r="P39" s="66">
        <f t="shared" si="7"/>
        <v>236137.84072142959</v>
      </c>
      <c r="Q39" s="45">
        <f t="shared" si="8"/>
        <v>259576.14528914267</v>
      </c>
      <c r="R39" s="9"/>
      <c r="S39" s="45">
        <f t="shared" si="9"/>
        <v>9000000</v>
      </c>
      <c r="T39" s="66">
        <f t="shared" si="1"/>
        <v>37500</v>
      </c>
      <c r="U39" s="45">
        <f t="shared" si="2"/>
        <v>0</v>
      </c>
      <c r="V39" s="64">
        <f t="shared" si="3"/>
        <v>37500</v>
      </c>
      <c r="W39" s="5"/>
    </row>
    <row r="40" spans="3:23">
      <c r="C40" s="25"/>
      <c r="D40" s="3">
        <v>20</v>
      </c>
      <c r="E40" s="31">
        <v>18750</v>
      </c>
      <c r="F40" s="27">
        <f t="shared" si="4"/>
        <v>4.0000000000000022E-2</v>
      </c>
      <c r="G40" s="21">
        <f>'Question (C)'!G39</f>
        <v>7.2849116453250762E-3</v>
      </c>
      <c r="H40" s="43">
        <f>'Question (C)'!H39</f>
        <v>27289055.255529717</v>
      </c>
      <c r="I40" s="43">
        <f>'Question (C)'!I39</f>
        <v>113704.39689804049</v>
      </c>
      <c r="J40" s="43">
        <f>'Question (C)'!J39</f>
        <v>47342.090005601232</v>
      </c>
      <c r="K40" s="43">
        <f>'Question (C)'!K39</f>
        <v>198453.47347813207</v>
      </c>
      <c r="L40" s="43">
        <f>'Question (C)'!L39</f>
        <v>359499.96038177377</v>
      </c>
      <c r="N40" s="45">
        <f t="shared" si="5"/>
        <v>5389055.2555297147</v>
      </c>
      <c r="O40" s="45">
        <f t="shared" si="6"/>
        <v>22454.396898040479</v>
      </c>
      <c r="P40" s="66">
        <f t="shared" si="7"/>
        <v>245795.56348373331</v>
      </c>
      <c r="Q40" s="45">
        <f t="shared" si="8"/>
        <v>268249.96038177377</v>
      </c>
      <c r="R40" s="9"/>
      <c r="S40" s="45">
        <f t="shared" si="9"/>
        <v>9000000</v>
      </c>
      <c r="T40" s="66">
        <f t="shared" si="1"/>
        <v>37500</v>
      </c>
      <c r="U40" s="45">
        <f t="shared" si="2"/>
        <v>0</v>
      </c>
      <c r="V40" s="64">
        <f t="shared" si="3"/>
        <v>37500</v>
      </c>
      <c r="W40" s="5"/>
    </row>
    <row r="41" spans="3:23">
      <c r="C41" s="25"/>
      <c r="D41" s="3">
        <v>21</v>
      </c>
      <c r="E41" s="31">
        <v>18750</v>
      </c>
      <c r="F41" s="27">
        <f t="shared" si="4"/>
        <v>4.2000000000000023E-2</v>
      </c>
      <c r="G41" s="21">
        <f>'Question (C)'!G40</f>
        <v>7.6650236581093933E-3</v>
      </c>
      <c r="H41" s="43">
        <f>'Question (C)'!H40</f>
        <v>27043259.692045983</v>
      </c>
      <c r="I41" s="43">
        <f>'Question (C)'!I40</f>
        <v>112680.24871685827</v>
      </c>
      <c r="J41" s="43">
        <f>'Question (C)'!J40</f>
        <v>48366.238186783448</v>
      </c>
      <c r="K41" s="43">
        <f>'Question (C)'!K40</f>
        <v>206916.49697197316</v>
      </c>
      <c r="L41" s="43">
        <f>'Question (C)'!L40</f>
        <v>367962.98387561488</v>
      </c>
      <c r="N41" s="45">
        <f t="shared" si="5"/>
        <v>5143259.6920459811</v>
      </c>
      <c r="O41" s="45">
        <f t="shared" si="6"/>
        <v>21430.248716858256</v>
      </c>
      <c r="P41" s="66">
        <f t="shared" si="7"/>
        <v>255282.73515875661</v>
      </c>
      <c r="Q41" s="45">
        <f t="shared" si="8"/>
        <v>276712.98387561488</v>
      </c>
      <c r="R41" s="9"/>
      <c r="S41" s="45">
        <f t="shared" si="9"/>
        <v>9000000</v>
      </c>
      <c r="T41" s="66">
        <f t="shared" si="1"/>
        <v>37500</v>
      </c>
      <c r="U41" s="45">
        <f t="shared" si="2"/>
        <v>0</v>
      </c>
      <c r="V41" s="64">
        <f t="shared" si="3"/>
        <v>37500</v>
      </c>
      <c r="W41" s="5"/>
    </row>
    <row r="42" spans="3:23">
      <c r="C42" s="25"/>
      <c r="D42" s="3">
        <v>22</v>
      </c>
      <c r="E42" s="31">
        <v>18750</v>
      </c>
      <c r="F42" s="27">
        <f t="shared" si="4"/>
        <v>4.4000000000000025E-2</v>
      </c>
      <c r="G42" s="21">
        <f>'Question (C)'!G41</f>
        <v>8.0467440639515608E-3</v>
      </c>
      <c r="H42" s="43">
        <f>'Question (C)'!H41</f>
        <v>26787976.956887227</v>
      </c>
      <c r="I42" s="43">
        <f>'Question (C)'!I41</f>
        <v>111616.57065369678</v>
      </c>
      <c r="J42" s="43">
        <f>'Question (C)'!J41</f>
        <v>49429.916249944945</v>
      </c>
      <c r="K42" s="43">
        <f>'Question (C)'!K41</f>
        <v>215158.24467793762</v>
      </c>
      <c r="L42" s="43">
        <f>'Question (C)'!L41</f>
        <v>376204.73158157931</v>
      </c>
      <c r="N42" s="45">
        <f t="shared" si="5"/>
        <v>4887976.9568872247</v>
      </c>
      <c r="O42" s="45">
        <f t="shared" si="6"/>
        <v>20366.57065369677</v>
      </c>
      <c r="P42" s="66">
        <f t="shared" si="7"/>
        <v>264588.16092788253</v>
      </c>
      <c r="Q42" s="45">
        <f t="shared" si="8"/>
        <v>284954.73158157931</v>
      </c>
      <c r="R42" s="9"/>
      <c r="S42" s="45">
        <f t="shared" si="9"/>
        <v>9000000</v>
      </c>
      <c r="T42" s="66">
        <f t="shared" si="1"/>
        <v>37500</v>
      </c>
      <c r="U42" s="45">
        <f t="shared" si="2"/>
        <v>0</v>
      </c>
      <c r="V42" s="64">
        <f t="shared" si="3"/>
        <v>37500</v>
      </c>
      <c r="W42" s="5"/>
    </row>
    <row r="43" spans="3:23">
      <c r="C43" s="25"/>
      <c r="D43" s="3">
        <v>23</v>
      </c>
      <c r="E43" s="31">
        <v>18750</v>
      </c>
      <c r="F43" s="27">
        <f t="shared" si="4"/>
        <v>4.6000000000000027E-2</v>
      </c>
      <c r="G43" s="21">
        <f>'Question (C)'!G42</f>
        <v>8.4300871589699788E-3</v>
      </c>
      <c r="H43" s="43">
        <f>'Question (C)'!H42</f>
        <v>26523388.795959342</v>
      </c>
      <c r="I43" s="43">
        <f>'Question (C)'!I42</f>
        <v>110514.11998316394</v>
      </c>
      <c r="J43" s="43">
        <f>'Question (C)'!J42</f>
        <v>50532.366920477783</v>
      </c>
      <c r="K43" s="43">
        <f>'Question (C)'!K42</f>
        <v>223168.48704369637</v>
      </c>
      <c r="L43" s="43">
        <f>'Question (C)'!L42</f>
        <v>384214.97394733806</v>
      </c>
      <c r="N43" s="45">
        <f t="shared" si="5"/>
        <v>4623388.7959593423</v>
      </c>
      <c r="O43" s="45">
        <f t="shared" si="6"/>
        <v>19264.119983163924</v>
      </c>
      <c r="P43" s="66">
        <f t="shared" si="7"/>
        <v>273700.85396417417</v>
      </c>
      <c r="Q43" s="45">
        <f t="shared" si="8"/>
        <v>292964.97394733806</v>
      </c>
      <c r="R43" s="9"/>
      <c r="S43" s="45">
        <f t="shared" si="9"/>
        <v>9000000</v>
      </c>
      <c r="T43" s="66">
        <f t="shared" si="1"/>
        <v>37500</v>
      </c>
      <c r="U43" s="45">
        <f t="shared" si="2"/>
        <v>0</v>
      </c>
      <c r="V43" s="64">
        <f t="shared" si="3"/>
        <v>37500</v>
      </c>
      <c r="W43" s="5"/>
    </row>
    <row r="44" spans="3:23">
      <c r="C44" s="25"/>
      <c r="D44" s="3">
        <v>24</v>
      </c>
      <c r="E44" s="31">
        <v>18750</v>
      </c>
      <c r="F44" s="27">
        <f t="shared" si="4"/>
        <v>4.8000000000000029E-2</v>
      </c>
      <c r="G44" s="21">
        <f>'Question (C)'!G43</f>
        <v>8.8150674335522039E-3</v>
      </c>
      <c r="H44" s="43">
        <f>'Question (C)'!H43</f>
        <v>26249687.941995166</v>
      </c>
      <c r="I44" s="43">
        <f>'Question (C)'!I43</f>
        <v>109373.6997583132</v>
      </c>
      <c r="J44" s="43">
        <f>'Question (C)'!J43</f>
        <v>51672.787145328519</v>
      </c>
      <c r="K44" s="43">
        <f>'Question (C)'!K43</f>
        <v>230937.27021522392</v>
      </c>
      <c r="L44" s="43">
        <f>'Question (C)'!L43</f>
        <v>391983.75711886561</v>
      </c>
      <c r="N44" s="45">
        <f t="shared" si="5"/>
        <v>4349687.9419951681</v>
      </c>
      <c r="O44" s="45">
        <f t="shared" si="6"/>
        <v>18123.6997583132</v>
      </c>
      <c r="P44" s="66">
        <f t="shared" si="7"/>
        <v>282610.05736055243</v>
      </c>
      <c r="Q44" s="45">
        <f t="shared" si="8"/>
        <v>300733.75711886561</v>
      </c>
      <c r="R44" s="9"/>
      <c r="S44" s="45">
        <f t="shared" si="9"/>
        <v>9000000</v>
      </c>
      <c r="T44" s="66">
        <f t="shared" si="1"/>
        <v>37500</v>
      </c>
      <c r="U44" s="45">
        <f t="shared" si="2"/>
        <v>0</v>
      </c>
      <c r="V44" s="64">
        <f t="shared" si="3"/>
        <v>37500</v>
      </c>
      <c r="W44" s="5"/>
    </row>
    <row r="45" spans="3:23">
      <c r="C45" s="25"/>
      <c r="D45" s="3">
        <v>25</v>
      </c>
      <c r="E45" s="31">
        <v>18750</v>
      </c>
      <c r="F45" s="27">
        <f t="shared" si="4"/>
        <v>5.0000000000000031E-2</v>
      </c>
      <c r="G45" s="21">
        <f>'Question (C)'!G44</f>
        <v>9.2016995759167663E-3</v>
      </c>
      <c r="H45" s="43">
        <f>'Question (C)'!H44</f>
        <v>25967077.884634614</v>
      </c>
      <c r="I45" s="43">
        <f>'Question (C)'!I44</f>
        <v>108196.15785264423</v>
      </c>
      <c r="J45" s="43">
        <f>'Question (C)'!J44</f>
        <v>52850.32905099749</v>
      </c>
      <c r="K45" s="43">
        <f>'Question (C)'!K44</f>
        <v>238454.93670842433</v>
      </c>
      <c r="L45" s="43">
        <f>'Question (C)'!L44</f>
        <v>399501.42361206608</v>
      </c>
      <c r="N45" s="45">
        <f t="shared" si="5"/>
        <v>4067077.8846346159</v>
      </c>
      <c r="O45" s="45">
        <f t="shared" si="6"/>
        <v>16946.157852644232</v>
      </c>
      <c r="P45" s="66">
        <f t="shared" si="7"/>
        <v>291305.2657594218</v>
      </c>
      <c r="Q45" s="45">
        <f t="shared" si="8"/>
        <v>308251.42361206602</v>
      </c>
      <c r="R45" s="9"/>
      <c r="S45" s="45">
        <f t="shared" si="9"/>
        <v>9000000</v>
      </c>
      <c r="T45" s="66">
        <f t="shared" si="1"/>
        <v>37500</v>
      </c>
      <c r="U45" s="45">
        <f t="shared" si="2"/>
        <v>0</v>
      </c>
      <c r="V45" s="64">
        <f t="shared" si="3"/>
        <v>37500</v>
      </c>
      <c r="W45" s="5"/>
    </row>
    <row r="46" spans="3:23">
      <c r="C46" s="25"/>
      <c r="D46" s="3">
        <v>26</v>
      </c>
      <c r="E46" s="31">
        <v>18750</v>
      </c>
      <c r="F46" s="27">
        <f t="shared" si="4"/>
        <v>5.2000000000000032E-2</v>
      </c>
      <c r="G46" s="21">
        <f>'Question (C)'!G45</f>
        <v>9.5899984757568113E-3</v>
      </c>
      <c r="H46" s="43">
        <f>'Question (C)'!H45</f>
        <v>25675772.618875191</v>
      </c>
      <c r="I46" s="43">
        <f>'Question (C)'!I45</f>
        <v>106982.38591197996</v>
      </c>
      <c r="J46" s="43">
        <f>'Question (C)'!J45</f>
        <v>54064.100991661762</v>
      </c>
      <c r="K46" s="43">
        <f>'Question (C)'!K45</f>
        <v>245712.14563278834</v>
      </c>
      <c r="L46" s="43">
        <f>'Question (C)'!L45</f>
        <v>406758.63253643003</v>
      </c>
      <c r="N46" s="45">
        <f t="shared" si="5"/>
        <v>3775772.6188751939</v>
      </c>
      <c r="O46" s="45">
        <f t="shared" si="6"/>
        <v>15732.385911979974</v>
      </c>
      <c r="P46" s="66">
        <f t="shared" si="7"/>
        <v>299776.24662445008</v>
      </c>
      <c r="Q46" s="45">
        <f t="shared" si="8"/>
        <v>315508.63253643003</v>
      </c>
      <c r="R46" s="9"/>
      <c r="S46" s="45">
        <f t="shared" si="9"/>
        <v>9000000</v>
      </c>
      <c r="T46" s="66">
        <f t="shared" si="1"/>
        <v>37500</v>
      </c>
      <c r="U46" s="45">
        <f t="shared" si="2"/>
        <v>0</v>
      </c>
      <c r="V46" s="64">
        <f t="shared" si="3"/>
        <v>37500</v>
      </c>
      <c r="W46" s="5"/>
    </row>
    <row r="47" spans="3:23">
      <c r="C47" s="25"/>
      <c r="D47" s="3">
        <v>27</v>
      </c>
      <c r="E47" s="31">
        <v>18750</v>
      </c>
      <c r="F47" s="27">
        <f t="shared" si="4"/>
        <v>5.4000000000000034E-2</v>
      </c>
      <c r="G47" s="21">
        <f>'Question (C)'!G46</f>
        <v>9.9799792279688937E-3</v>
      </c>
      <c r="H47" s="43">
        <f>'Question (C)'!H46</f>
        <v>25375996.372250739</v>
      </c>
      <c r="I47" s="43">
        <f>'Question (C)'!I46</f>
        <v>105733.31821771142</v>
      </c>
      <c r="J47" s="43">
        <f>'Question (C)'!J46</f>
        <v>55313.168685930301</v>
      </c>
      <c r="K47" s="43">
        <f>'Question (C)'!K46</f>
        <v>252699.89240955765</v>
      </c>
      <c r="L47" s="43">
        <f>'Question (C)'!L46</f>
        <v>413746.37931319937</v>
      </c>
      <c r="N47" s="45">
        <f t="shared" si="5"/>
        <v>3475996.3722507437</v>
      </c>
      <c r="O47" s="45">
        <f t="shared" si="6"/>
        <v>14483.318217711432</v>
      </c>
      <c r="P47" s="66">
        <f t="shared" si="7"/>
        <v>308013.06109548797</v>
      </c>
      <c r="Q47" s="45">
        <f t="shared" si="8"/>
        <v>322496.37931319937</v>
      </c>
      <c r="R47" s="9"/>
      <c r="S47" s="45">
        <f t="shared" si="9"/>
        <v>9000000</v>
      </c>
      <c r="T47" s="66">
        <f t="shared" si="1"/>
        <v>37500</v>
      </c>
      <c r="U47" s="45">
        <f t="shared" si="2"/>
        <v>0</v>
      </c>
      <c r="V47" s="64">
        <f t="shared" si="3"/>
        <v>37500</v>
      </c>
      <c r="W47" s="5"/>
    </row>
    <row r="48" spans="3:23">
      <c r="C48" s="25"/>
      <c r="D48" s="3">
        <v>28</v>
      </c>
      <c r="E48" s="31">
        <v>18750</v>
      </c>
      <c r="F48" s="27">
        <f t="shared" si="4"/>
        <v>5.6000000000000036E-2</v>
      </c>
      <c r="G48" s="21">
        <f>'Question (C)'!G47</f>
        <v>1.0371657136468815E-2</v>
      </c>
      <c r="H48" s="43">
        <f>'Question (C)'!H47</f>
        <v>25067983.311155248</v>
      </c>
      <c r="I48" s="43">
        <f>'Question (C)'!I47</f>
        <v>104449.93046314687</v>
      </c>
      <c r="J48" s="43">
        <f>'Question (C)'!J47</f>
        <v>56596.556440494853</v>
      </c>
      <c r="K48" s="43">
        <f>'Question (C)'!K47</f>
        <v>259409.52792751885</v>
      </c>
      <c r="L48" s="43">
        <f>'Question (C)'!L47</f>
        <v>420456.01483116054</v>
      </c>
      <c r="N48" s="45">
        <f t="shared" si="5"/>
        <v>3167983.3111552559</v>
      </c>
      <c r="O48" s="45">
        <f t="shared" si="6"/>
        <v>13199.930463146899</v>
      </c>
      <c r="P48" s="66">
        <f t="shared" si="7"/>
        <v>316006.08436801372</v>
      </c>
      <c r="Q48" s="45">
        <f t="shared" si="8"/>
        <v>329206.0148311606</v>
      </c>
      <c r="R48" s="9"/>
      <c r="S48" s="45">
        <f t="shared" si="9"/>
        <v>9000000</v>
      </c>
      <c r="T48" s="66">
        <f t="shared" si="1"/>
        <v>37500</v>
      </c>
      <c r="U48" s="45">
        <f t="shared" si="2"/>
        <v>0</v>
      </c>
      <c r="V48" s="64">
        <f t="shared" si="3"/>
        <v>37500</v>
      </c>
      <c r="W48" s="5"/>
    </row>
    <row r="49" spans="3:23">
      <c r="C49" s="25"/>
      <c r="D49" s="3">
        <v>29</v>
      </c>
      <c r="E49" s="31">
        <v>18750</v>
      </c>
      <c r="F49" s="27">
        <f t="shared" si="4"/>
        <v>5.8000000000000038E-2</v>
      </c>
      <c r="G49" s="21">
        <f>'Question (C)'!G48</f>
        <v>1.0765047718096277E-2</v>
      </c>
      <c r="H49" s="43">
        <f>'Question (C)'!H48</f>
        <v>24751977.226787236</v>
      </c>
      <c r="I49" s="43">
        <f>'Question (C)'!I48</f>
        <v>103133.23844494682</v>
      </c>
      <c r="J49" s="43">
        <f>'Question (C)'!J48</f>
        <v>57913.248458694899</v>
      </c>
      <c r="K49" s="43">
        <f>'Question (C)'!K48</f>
        <v>265832.77708042914</v>
      </c>
      <c r="L49" s="43">
        <f>'Question (C)'!L48</f>
        <v>426879.26398407086</v>
      </c>
      <c r="N49" s="45">
        <f t="shared" si="5"/>
        <v>2851977.2267872421</v>
      </c>
      <c r="O49" s="45">
        <f t="shared" si="6"/>
        <v>11883.238444946843</v>
      </c>
      <c r="P49" s="66">
        <f t="shared" si="7"/>
        <v>323746.02553912404</v>
      </c>
      <c r="Q49" s="45">
        <f t="shared" si="8"/>
        <v>335629.26398407086</v>
      </c>
      <c r="R49" s="9"/>
      <c r="S49" s="45">
        <f t="shared" si="9"/>
        <v>9000000</v>
      </c>
      <c r="T49" s="66">
        <f t="shared" si="1"/>
        <v>37500</v>
      </c>
      <c r="U49" s="45">
        <f t="shared" si="2"/>
        <v>0</v>
      </c>
      <c r="V49" s="64">
        <f t="shared" si="3"/>
        <v>37500</v>
      </c>
      <c r="W49" s="5"/>
    </row>
    <row r="50" spans="3:23">
      <c r="C50" s="25"/>
      <c r="D50" s="3">
        <v>30</v>
      </c>
      <c r="E50" s="31">
        <v>18750</v>
      </c>
      <c r="F50" s="27">
        <f t="shared" si="4"/>
        <v>6.0000000000000039E-2</v>
      </c>
      <c r="G50" s="21">
        <f>'Question (C)'!G49</f>
        <v>1.1160166706612573E-2</v>
      </c>
      <c r="H50" s="43">
        <f>'Question (C)'!H49</f>
        <v>24428231.201248113</v>
      </c>
      <c r="I50" s="43">
        <f>'Question (C)'!I49</f>
        <v>101784.29667186714</v>
      </c>
      <c r="J50" s="43">
        <f>'Question (C)'!J49</f>
        <v>59262.190231774584</v>
      </c>
      <c r="K50" s="43">
        <f>'Question (C)'!K49</f>
        <v>271961.75663121807</v>
      </c>
      <c r="L50" s="43">
        <f>'Question (C)'!L49</f>
        <v>433008.24353485979</v>
      </c>
      <c r="N50" s="45">
        <f t="shared" si="5"/>
        <v>2528231.2012481182</v>
      </c>
      <c r="O50" s="45">
        <f t="shared" si="6"/>
        <v>10534.29667186716</v>
      </c>
      <c r="P50" s="66">
        <f t="shared" si="7"/>
        <v>331223.94686299266</v>
      </c>
      <c r="Q50" s="45">
        <f t="shared" si="8"/>
        <v>341758.24353485979</v>
      </c>
      <c r="R50" s="9"/>
      <c r="S50" s="45">
        <f t="shared" si="9"/>
        <v>9000000</v>
      </c>
      <c r="T50" s="66">
        <f t="shared" si="1"/>
        <v>37500</v>
      </c>
      <c r="U50" s="45">
        <f t="shared" si="2"/>
        <v>0</v>
      </c>
      <c r="V50" s="64">
        <f t="shared" si="3"/>
        <v>37500</v>
      </c>
      <c r="W50" s="5"/>
    </row>
    <row r="51" spans="3:23">
      <c r="C51" s="25"/>
      <c r="D51" s="3">
        <v>31</v>
      </c>
      <c r="E51" s="31">
        <v>18750</v>
      </c>
      <c r="F51" s="27">
        <f>F50</f>
        <v>6.0000000000000039E-2</v>
      </c>
      <c r="G51" s="21">
        <f>'Question (C)'!G50</f>
        <v>1.1160166706612573E-2</v>
      </c>
      <c r="H51" s="43">
        <f>'Question (C)'!H50</f>
        <v>24097007.254385121</v>
      </c>
      <c r="I51" s="43">
        <f>'Question (C)'!I50</f>
        <v>100404.19689327135</v>
      </c>
      <c r="J51" s="43">
        <f>'Question (C)'!J50</f>
        <v>60642.290010370372</v>
      </c>
      <c r="K51" s="43">
        <f>'Question (C)'!K50</f>
        <v>268249.84002340399</v>
      </c>
      <c r="L51" s="43">
        <f>'Question (C)'!L50</f>
        <v>429296.32692704571</v>
      </c>
      <c r="N51" s="45">
        <f t="shared" si="5"/>
        <v>2197007.2543851254</v>
      </c>
      <c r="O51" s="45">
        <f t="shared" si="6"/>
        <v>9154.1968932713553</v>
      </c>
      <c r="P51" s="66">
        <f t="shared" si="7"/>
        <v>328892.13003377436</v>
      </c>
      <c r="Q51" s="45">
        <f t="shared" si="8"/>
        <v>338046.32692704571</v>
      </c>
      <c r="R51" s="9"/>
      <c r="S51" s="45">
        <f t="shared" si="9"/>
        <v>9000000</v>
      </c>
      <c r="T51" s="66">
        <f t="shared" si="1"/>
        <v>37500</v>
      </c>
      <c r="U51" s="45">
        <f t="shared" si="2"/>
        <v>0</v>
      </c>
      <c r="V51" s="64">
        <f t="shared" si="3"/>
        <v>37500</v>
      </c>
      <c r="W51" s="5"/>
    </row>
    <row r="52" spans="3:23">
      <c r="C52" s="25"/>
      <c r="D52" s="3">
        <v>32</v>
      </c>
      <c r="E52" s="31">
        <v>18750</v>
      </c>
      <c r="F52" s="27">
        <f t="shared" ref="F52:F115" si="10">F51</f>
        <v>6.0000000000000039E-2</v>
      </c>
      <c r="G52" s="21">
        <f>'Question (C)'!G51</f>
        <v>1.1160166706612573E-2</v>
      </c>
      <c r="H52" s="43">
        <f>'Question (C)'!H51</f>
        <v>23768115.124351345</v>
      </c>
      <c r="I52" s="43">
        <f>'Question (C)'!I51</f>
        <v>99033.813018130604</v>
      </c>
      <c r="J52" s="43">
        <f>'Question (C)'!J51</f>
        <v>62012.673885511118</v>
      </c>
      <c r="K52" s="43">
        <f>'Question (C)'!K51</f>
        <v>264564.05531123554</v>
      </c>
      <c r="L52" s="43">
        <f>'Question (C)'!L51</f>
        <v>425610.54221487726</v>
      </c>
      <c r="N52" s="45">
        <f t="shared" si="5"/>
        <v>1868115.1243513511</v>
      </c>
      <c r="O52" s="45">
        <f t="shared" si="6"/>
        <v>7783.8130181306296</v>
      </c>
      <c r="P52" s="66">
        <f t="shared" si="7"/>
        <v>326576.72919674666</v>
      </c>
      <c r="Q52" s="45">
        <f t="shared" si="8"/>
        <v>334360.54221487726</v>
      </c>
      <c r="R52" s="9"/>
      <c r="S52" s="45">
        <f t="shared" si="9"/>
        <v>9000000</v>
      </c>
      <c r="T52" s="66">
        <f t="shared" si="1"/>
        <v>37500</v>
      </c>
      <c r="U52" s="45">
        <f t="shared" si="2"/>
        <v>0</v>
      </c>
      <c r="V52" s="64">
        <f t="shared" si="3"/>
        <v>37500</v>
      </c>
      <c r="W52" s="5"/>
    </row>
    <row r="53" spans="3:23">
      <c r="C53" s="25"/>
      <c r="D53" s="3">
        <v>33</v>
      </c>
      <c r="E53" s="31">
        <v>18750</v>
      </c>
      <c r="F53" s="27">
        <f t="shared" si="10"/>
        <v>6.0000000000000039E-2</v>
      </c>
      <c r="G53" s="21">
        <f>'Question (C)'!G52</f>
        <v>1.1160166706612573E-2</v>
      </c>
      <c r="H53" s="43">
        <f>'Question (C)'!H52</f>
        <v>23441538.395154599</v>
      </c>
      <c r="I53" s="43">
        <f>'Question (C)'!I52</f>
        <v>97673.076646477508</v>
      </c>
      <c r="J53" s="43">
        <f>'Question (C)'!J52</f>
        <v>63373.410257164214</v>
      </c>
      <c r="K53" s="43">
        <f>'Question (C)'!K52</f>
        <v>260904.21852614818</v>
      </c>
      <c r="L53" s="43">
        <f>'Question (C)'!L52</f>
        <v>421950.7054297899</v>
      </c>
      <c r="N53" s="45">
        <f t="shared" si="5"/>
        <v>1541538.3951546045</v>
      </c>
      <c r="O53" s="45">
        <f t="shared" si="6"/>
        <v>6423.0766464775188</v>
      </c>
      <c r="P53" s="66">
        <f t="shared" si="7"/>
        <v>324277.62878331239</v>
      </c>
      <c r="Q53" s="45">
        <f t="shared" si="8"/>
        <v>330700.7054297899</v>
      </c>
      <c r="R53" s="9"/>
      <c r="S53" s="45">
        <f t="shared" si="9"/>
        <v>9000000</v>
      </c>
      <c r="T53" s="66">
        <f t="shared" si="1"/>
        <v>37500</v>
      </c>
      <c r="U53" s="45">
        <f t="shared" si="2"/>
        <v>0</v>
      </c>
      <c r="V53" s="64">
        <f t="shared" si="3"/>
        <v>37500</v>
      </c>
      <c r="W53" s="5"/>
    </row>
    <row r="54" spans="3:23">
      <c r="C54" s="25"/>
      <c r="D54" s="3">
        <v>34</v>
      </c>
      <c r="E54" s="31">
        <v>18750</v>
      </c>
      <c r="F54" s="27">
        <f t="shared" si="10"/>
        <v>6.0000000000000039E-2</v>
      </c>
      <c r="G54" s="21">
        <f>'Question (C)'!G53</f>
        <v>1.1160166706612573E-2</v>
      </c>
      <c r="H54" s="43">
        <f>'Question (C)'!H53</f>
        <v>23117260.766371287</v>
      </c>
      <c r="I54" s="43">
        <f>'Question (C)'!I53</f>
        <v>96321.919859880363</v>
      </c>
      <c r="J54" s="43">
        <f>'Question (C)'!J53</f>
        <v>64724.567043761359</v>
      </c>
      <c r="K54" s="43">
        <f>'Question (C)'!K53</f>
        <v>257270.1469947162</v>
      </c>
      <c r="L54" s="43">
        <f>'Question (C)'!L53</f>
        <v>418316.63389835792</v>
      </c>
      <c r="N54" s="45">
        <f t="shared" si="5"/>
        <v>1217260.7663712921</v>
      </c>
      <c r="O54" s="45">
        <f t="shared" si="6"/>
        <v>5071.9198598803832</v>
      </c>
      <c r="P54" s="66">
        <f t="shared" si="7"/>
        <v>321994.71403847757</v>
      </c>
      <c r="Q54" s="45">
        <f t="shared" si="8"/>
        <v>327066.63389835798</v>
      </c>
      <c r="R54" s="9"/>
      <c r="S54" s="45">
        <f t="shared" si="9"/>
        <v>9000000</v>
      </c>
      <c r="T54" s="66">
        <f t="shared" si="1"/>
        <v>37500</v>
      </c>
      <c r="U54" s="45">
        <f t="shared" si="2"/>
        <v>0</v>
      </c>
      <c r="V54" s="64">
        <f t="shared" si="3"/>
        <v>37500</v>
      </c>
      <c r="W54" s="5"/>
    </row>
    <row r="55" spans="3:23">
      <c r="C55" s="25"/>
      <c r="D55" s="3">
        <v>35</v>
      </c>
      <c r="E55" s="31">
        <v>18750</v>
      </c>
      <c r="F55" s="27">
        <f t="shared" si="10"/>
        <v>6.0000000000000039E-2</v>
      </c>
      <c r="G55" s="21">
        <f>'Question (C)'!G54</f>
        <v>1.1160166706612573E-2</v>
      </c>
      <c r="H55" s="43">
        <f>'Question (C)'!H54</f>
        <v>22795266.052332807</v>
      </c>
      <c r="I55" s="43">
        <f>'Question (C)'!I54</f>
        <v>94980.275218053372</v>
      </c>
      <c r="J55" s="43">
        <f>'Question (C)'!J54</f>
        <v>66066.211685588351</v>
      </c>
      <c r="K55" s="43">
        <f>'Question (C)'!K54</f>
        <v>253661.65932953492</v>
      </c>
      <c r="L55" s="43">
        <f>'Question (C)'!L54</f>
        <v>414708.14623317664</v>
      </c>
      <c r="N55" s="45">
        <f t="shared" si="5"/>
        <v>895266.05233281455</v>
      </c>
      <c r="O55" s="45">
        <f t="shared" si="6"/>
        <v>3730.2752180533939</v>
      </c>
      <c r="P55" s="66">
        <f t="shared" si="7"/>
        <v>319727.87101512327</v>
      </c>
      <c r="Q55" s="45">
        <f t="shared" si="8"/>
        <v>323458.14623317664</v>
      </c>
      <c r="R55" s="9"/>
      <c r="S55" s="45">
        <f t="shared" si="9"/>
        <v>9000000</v>
      </c>
      <c r="T55" s="66">
        <f t="shared" si="1"/>
        <v>37500</v>
      </c>
      <c r="U55" s="45">
        <f t="shared" si="2"/>
        <v>0</v>
      </c>
      <c r="V55" s="64">
        <f t="shared" si="3"/>
        <v>37500</v>
      </c>
      <c r="W55" s="5"/>
    </row>
    <row r="56" spans="3:23">
      <c r="C56" s="25"/>
      <c r="D56" s="3">
        <v>36</v>
      </c>
      <c r="E56" s="31">
        <v>18750</v>
      </c>
      <c r="F56" s="27">
        <f t="shared" si="10"/>
        <v>6.0000000000000039E-2</v>
      </c>
      <c r="G56" s="21">
        <f>'Question (C)'!G55</f>
        <v>1.1160166706612573E-2</v>
      </c>
      <c r="H56" s="43">
        <f>'Question (C)'!H55</f>
        <v>22475538.181317687</v>
      </c>
      <c r="I56" s="43">
        <f>'Question (C)'!I55</f>
        <v>93648.075755490354</v>
      </c>
      <c r="J56" s="43">
        <f>'Question (C)'!J55</f>
        <v>67398.411148151368</v>
      </c>
      <c r="K56" s="43">
        <f>'Question (C)'!K55</f>
        <v>250078.57542016718</v>
      </c>
      <c r="L56" s="43">
        <f>'Question (C)'!L55</f>
        <v>411125.0623238089</v>
      </c>
      <c r="N56" s="45">
        <f t="shared" si="5"/>
        <v>575538.18131769123</v>
      </c>
      <c r="O56" s="45">
        <f t="shared" si="6"/>
        <v>2398.0757554903803</v>
      </c>
      <c r="P56" s="66">
        <f t="shared" si="7"/>
        <v>317476.98656831856</v>
      </c>
      <c r="Q56" s="45">
        <f t="shared" si="8"/>
        <v>319875.06232380896</v>
      </c>
      <c r="R56" s="9"/>
      <c r="S56" s="45">
        <f t="shared" si="9"/>
        <v>9000000</v>
      </c>
      <c r="T56" s="66">
        <f t="shared" si="1"/>
        <v>37500</v>
      </c>
      <c r="U56" s="45">
        <f t="shared" si="2"/>
        <v>0</v>
      </c>
      <c r="V56" s="64">
        <f t="shared" si="3"/>
        <v>37500</v>
      </c>
      <c r="W56" s="5"/>
    </row>
    <row r="57" spans="3:23">
      <c r="C57" s="25"/>
      <c r="D57" s="3">
        <v>37</v>
      </c>
      <c r="E57" s="31">
        <v>47340.38</v>
      </c>
      <c r="F57" s="27">
        <f t="shared" si="10"/>
        <v>6.0000000000000039E-2</v>
      </c>
      <c r="G57" s="21">
        <f>'Question (C)'!G56</f>
        <v>1.1160166706612573E-2</v>
      </c>
      <c r="H57" s="43">
        <f>'Question (C)'!H56</f>
        <v>22158061.19474937</v>
      </c>
      <c r="I57" s="43">
        <f>'Question (C)'!I56</f>
        <v>92325.254978122379</v>
      </c>
      <c r="J57" s="43">
        <f>'Question (C)'!J56</f>
        <v>68721.231925519343</v>
      </c>
      <c r="K57" s="43">
        <f>'Question (C)'!K56</f>
        <v>246520.71642415333</v>
      </c>
      <c r="L57" s="43">
        <f>'Question (C)'!L56</f>
        <v>407567.20332779502</v>
      </c>
      <c r="N57" s="45">
        <f t="shared" si="5"/>
        <v>258061.19474937266</v>
      </c>
      <c r="O57" s="45">
        <f t="shared" si="6"/>
        <v>1075.2549781223861</v>
      </c>
      <c r="P57" s="66">
        <f t="shared" si="7"/>
        <v>258061.19474937266</v>
      </c>
      <c r="Q57" s="45">
        <f t="shared" si="8"/>
        <v>259136.44972749506</v>
      </c>
      <c r="R57" s="9"/>
      <c r="S57" s="45">
        <f t="shared" si="9"/>
        <v>9000000</v>
      </c>
      <c r="T57" s="66">
        <f t="shared" si="1"/>
        <v>37500</v>
      </c>
      <c r="U57" s="45">
        <f t="shared" si="2"/>
        <v>57180.753600299999</v>
      </c>
      <c r="V57" s="64">
        <f t="shared" si="3"/>
        <v>94680.753600299999</v>
      </c>
      <c r="W57" s="5"/>
    </row>
    <row r="58" spans="3:23">
      <c r="C58" s="25"/>
      <c r="D58" s="3">
        <v>38</v>
      </c>
      <c r="E58" s="31">
        <v>175142.2</v>
      </c>
      <c r="F58" s="27">
        <f t="shared" si="10"/>
        <v>6.0000000000000039E-2</v>
      </c>
      <c r="G58" s="21">
        <f>'Question (C)'!G57</f>
        <v>1.1160166706612573E-2</v>
      </c>
      <c r="H58" s="43">
        <f>'Question (C)'!H57</f>
        <v>21842819.246399697</v>
      </c>
      <c r="I58" s="43">
        <f>'Question (C)'!I57</f>
        <v>91011.746859998733</v>
      </c>
      <c r="J58" s="43">
        <f>'Question (C)'!J57</f>
        <v>70034.740043642989</v>
      </c>
      <c r="K58" s="43">
        <f>'Question (C)'!K57</f>
        <v>242987.90475808489</v>
      </c>
      <c r="L58" s="43">
        <f>'Question (C)'!L57</f>
        <v>404034.39166172664</v>
      </c>
      <c r="N58" s="45">
        <f t="shared" si="5"/>
        <v>0</v>
      </c>
      <c r="O58" s="45">
        <f t="shared" si="6"/>
        <v>0</v>
      </c>
      <c r="P58" s="66">
        <f t="shared" si="7"/>
        <v>0</v>
      </c>
      <c r="Q58" s="45">
        <f t="shared" si="8"/>
        <v>0</v>
      </c>
      <c r="R58" s="9"/>
      <c r="S58" s="45">
        <f t="shared" si="9"/>
        <v>8942819.2463997006</v>
      </c>
      <c r="T58" s="66">
        <f t="shared" si="1"/>
        <v>37261.746859998755</v>
      </c>
      <c r="U58" s="45">
        <f t="shared" si="2"/>
        <v>313022.64480172785</v>
      </c>
      <c r="V58" s="64">
        <f t="shared" si="3"/>
        <v>350284.39166172658</v>
      </c>
      <c r="W58" s="5"/>
    </row>
    <row r="59" spans="3:23">
      <c r="C59" s="25"/>
      <c r="D59" s="3">
        <v>39</v>
      </c>
      <c r="E59" s="31">
        <v>173388.23</v>
      </c>
      <c r="F59" s="27">
        <f t="shared" si="10"/>
        <v>6.0000000000000039E-2</v>
      </c>
      <c r="G59" s="21">
        <f>'Question (C)'!G58</f>
        <v>1.1160166706612573E-2</v>
      </c>
      <c r="H59" s="43">
        <f>'Question (C)'!H58</f>
        <v>21529796.601597968</v>
      </c>
      <c r="I59" s="43">
        <f>'Question (C)'!I58</f>
        <v>89707.485839991539</v>
      </c>
      <c r="J59" s="43">
        <f>'Question (C)'!J58</f>
        <v>71339.001063650183</v>
      </c>
      <c r="K59" s="43">
        <f>'Question (C)'!K58</f>
        <v>239479.96408874064</v>
      </c>
      <c r="L59" s="43">
        <f>'Question (C)'!L58</f>
        <v>400526.45099238236</v>
      </c>
      <c r="N59" s="45"/>
      <c r="O59" s="45"/>
      <c r="P59" s="66"/>
      <c r="Q59" s="45"/>
      <c r="R59" s="9"/>
      <c r="S59" s="45">
        <f t="shared" si="9"/>
        <v>8629796.6015979722</v>
      </c>
      <c r="T59" s="66">
        <f t="shared" si="1"/>
        <v>35957.485839991554</v>
      </c>
      <c r="U59" s="45">
        <f t="shared" si="2"/>
        <v>310818.96515239083</v>
      </c>
      <c r="V59" s="64">
        <f t="shared" si="3"/>
        <v>346776.45099238236</v>
      </c>
      <c r="W59" s="5"/>
    </row>
    <row r="60" spans="3:23">
      <c r="C60" s="25"/>
      <c r="D60" s="3">
        <v>40</v>
      </c>
      <c r="E60" s="31">
        <v>171646.6</v>
      </c>
      <c r="F60" s="27">
        <f t="shared" si="10"/>
        <v>6.0000000000000039E-2</v>
      </c>
      <c r="G60" s="21">
        <f>'Question (C)'!G59</f>
        <v>1.1160166706612573E-2</v>
      </c>
      <c r="H60" s="43">
        <f>'Question (C)'!H59</f>
        <v>21218977.636445578</v>
      </c>
      <c r="I60" s="43">
        <f>'Question (C)'!I59</f>
        <v>88412.406818523246</v>
      </c>
      <c r="J60" s="43">
        <f>'Question (C)'!J59</f>
        <v>72634.080085118476</v>
      </c>
      <c r="K60" s="43">
        <f>'Question (C)'!K59</f>
        <v>235996.71932428534</v>
      </c>
      <c r="L60" s="43">
        <f>'Question (C)'!L59</f>
        <v>397043.20622792706</v>
      </c>
      <c r="N60" s="45"/>
      <c r="O60" s="45"/>
      <c r="P60" s="66"/>
      <c r="Q60" s="45"/>
      <c r="R60" s="9"/>
      <c r="S60" s="45">
        <f t="shared" si="9"/>
        <v>8318977.636445581</v>
      </c>
      <c r="T60" s="66">
        <f t="shared" si="1"/>
        <v>34662.406818523254</v>
      </c>
      <c r="U60" s="45">
        <f t="shared" si="2"/>
        <v>308630.79940940381</v>
      </c>
      <c r="V60" s="64">
        <f t="shared" si="3"/>
        <v>343293.20622792706</v>
      </c>
      <c r="W60" s="5"/>
    </row>
    <row r="61" spans="3:23">
      <c r="C61" s="25"/>
      <c r="D61" s="3">
        <v>41</v>
      </c>
      <c r="E61" s="31">
        <v>169917.24</v>
      </c>
      <c r="F61" s="27">
        <f t="shared" si="10"/>
        <v>6.0000000000000039E-2</v>
      </c>
      <c r="G61" s="21">
        <f>'Question (C)'!G60</f>
        <v>1.1160166706612573E-2</v>
      </c>
      <c r="H61" s="43">
        <f>'Question (C)'!H60</f>
        <v>20910346.837036174</v>
      </c>
      <c r="I61" s="43">
        <f>'Question (C)'!I60</f>
        <v>87126.445154317393</v>
      </c>
      <c r="J61" s="43">
        <f>'Question (C)'!J60</f>
        <v>73920.041749324329</v>
      </c>
      <c r="K61" s="43">
        <f>'Question (C)'!K60</f>
        <v>232537.99660553041</v>
      </c>
      <c r="L61" s="43">
        <f>'Question (C)'!L60</f>
        <v>393584.4835091721</v>
      </c>
      <c r="N61" s="45"/>
      <c r="O61" s="45"/>
      <c r="P61" s="66"/>
      <c r="Q61" s="45"/>
      <c r="R61" s="9"/>
      <c r="S61" s="45">
        <f t="shared" si="9"/>
        <v>8010346.8370361775</v>
      </c>
      <c r="T61" s="66">
        <f t="shared" si="1"/>
        <v>33376.445154317407</v>
      </c>
      <c r="U61" s="45">
        <f t="shared" si="2"/>
        <v>306458.03835485474</v>
      </c>
      <c r="V61" s="64">
        <f t="shared" si="3"/>
        <v>339834.48350917216</v>
      </c>
      <c r="W61" s="5"/>
    </row>
    <row r="62" spans="3:23">
      <c r="C62" s="25"/>
      <c r="D62" s="3">
        <v>42</v>
      </c>
      <c r="E62" s="31">
        <v>168200.06</v>
      </c>
      <c r="F62" s="27">
        <f t="shared" si="10"/>
        <v>6.0000000000000039E-2</v>
      </c>
      <c r="G62" s="21">
        <f>'Question (C)'!G61</f>
        <v>1.1160166706612573E-2</v>
      </c>
      <c r="H62" s="43">
        <f>'Question (C)'!H61</f>
        <v>20603888.798681319</v>
      </c>
      <c r="I62" s="43">
        <f>'Question (C)'!I61</f>
        <v>85849.536661172169</v>
      </c>
      <c r="J62" s="43">
        <f>'Question (C)'!J61</f>
        <v>75196.950242469553</v>
      </c>
      <c r="K62" s="43">
        <f>'Question (C)'!K61</f>
        <v>229103.62329725616</v>
      </c>
      <c r="L62" s="43">
        <f>'Question (C)'!L61</f>
        <v>390150.11020089791</v>
      </c>
      <c r="N62" s="45"/>
      <c r="O62" s="45"/>
      <c r="P62" s="66"/>
      <c r="Q62" s="45"/>
      <c r="R62" s="9"/>
      <c r="S62" s="45">
        <f t="shared" si="9"/>
        <v>7703888.7986813225</v>
      </c>
      <c r="T62" s="66">
        <f t="shared" si="1"/>
        <v>32099.536661172177</v>
      </c>
      <c r="U62" s="45">
        <f t="shared" si="2"/>
        <v>304300.57353972574</v>
      </c>
      <c r="V62" s="64">
        <f t="shared" si="3"/>
        <v>336400.11020089791</v>
      </c>
      <c r="W62" s="5"/>
    </row>
    <row r="63" spans="3:23">
      <c r="C63" s="25"/>
      <c r="D63" s="3">
        <v>43</v>
      </c>
      <c r="E63" s="31">
        <v>166494.96</v>
      </c>
      <c r="F63" s="27">
        <f t="shared" si="10"/>
        <v>6.0000000000000039E-2</v>
      </c>
      <c r="G63" s="21">
        <f>'Question (C)'!G62</f>
        <v>1.1160166706612573E-2</v>
      </c>
      <c r="H63" s="43">
        <f>'Question (C)'!H62</f>
        <v>20299588.225141592</v>
      </c>
      <c r="I63" s="43">
        <f>'Question (C)'!I62</f>
        <v>84581.617604756641</v>
      </c>
      <c r="J63" s="43">
        <f>'Question (C)'!J62</f>
        <v>76464.869298885082</v>
      </c>
      <c r="K63" s="43">
        <f>'Question (C)'!K62</f>
        <v>225693.42797959491</v>
      </c>
      <c r="L63" s="43">
        <f>'Question (C)'!L62</f>
        <v>386739.91488323663</v>
      </c>
      <c r="N63" s="45"/>
      <c r="O63" s="45"/>
      <c r="P63" s="66"/>
      <c r="Q63" s="45"/>
      <c r="R63" s="9"/>
      <c r="S63" s="45">
        <f t="shared" si="9"/>
        <v>7399588.225141597</v>
      </c>
      <c r="T63" s="66">
        <f t="shared" si="1"/>
        <v>30831.617604756655</v>
      </c>
      <c r="U63" s="45">
        <f t="shared" si="2"/>
        <v>302158.29727848002</v>
      </c>
      <c r="V63" s="64">
        <f t="shared" si="3"/>
        <v>332989.91488323669</v>
      </c>
      <c r="W63" s="5"/>
    </row>
    <row r="64" spans="3:23">
      <c r="C64" s="25"/>
      <c r="D64" s="3">
        <v>44</v>
      </c>
      <c r="E64" s="31">
        <v>164801.85999999999</v>
      </c>
      <c r="F64" s="27">
        <f t="shared" si="10"/>
        <v>6.0000000000000039E-2</v>
      </c>
      <c r="G64" s="21">
        <f>'Question (C)'!G63</f>
        <v>1.1160166706612573E-2</v>
      </c>
      <c r="H64" s="43">
        <f>'Question (C)'!H63</f>
        <v>19997429.92786311</v>
      </c>
      <c r="I64" s="43">
        <f>'Question (C)'!I63</f>
        <v>83322.624699429623</v>
      </c>
      <c r="J64" s="43">
        <f>'Question (C)'!J63</f>
        <v>77723.862204212099</v>
      </c>
      <c r="K64" s="43">
        <f>'Question (C)'!K63</f>
        <v>222307.24043947496</v>
      </c>
      <c r="L64" s="43">
        <f>'Question (C)'!L63</f>
        <v>383353.72734311665</v>
      </c>
      <c r="N64" s="45"/>
      <c r="O64" s="45"/>
      <c r="P64" s="66"/>
      <c r="Q64" s="45"/>
      <c r="R64" s="9"/>
      <c r="S64" s="45">
        <f t="shared" si="9"/>
        <v>7097429.9278631173</v>
      </c>
      <c r="T64" s="66">
        <f t="shared" si="1"/>
        <v>29572.624699429656</v>
      </c>
      <c r="U64" s="45">
        <f t="shared" si="2"/>
        <v>300031.10264368705</v>
      </c>
      <c r="V64" s="64">
        <f t="shared" si="3"/>
        <v>329603.72734311671</v>
      </c>
      <c r="W64" s="5"/>
    </row>
    <row r="65" spans="3:23">
      <c r="C65" s="25"/>
      <c r="D65" s="3">
        <v>45</v>
      </c>
      <c r="E65" s="31">
        <v>163120.69</v>
      </c>
      <c r="F65" s="27">
        <f t="shared" si="10"/>
        <v>6.0000000000000039E-2</v>
      </c>
      <c r="G65" s="21">
        <f>'Question (C)'!G64</f>
        <v>1.1160166706612573E-2</v>
      </c>
      <c r="H65" s="43">
        <f>'Question (C)'!H64</f>
        <v>19697398.825219423</v>
      </c>
      <c r="I65" s="43">
        <f>'Question (C)'!I64</f>
        <v>82072.495105080932</v>
      </c>
      <c r="J65" s="43">
        <f>'Question (C)'!J64</f>
        <v>78973.99179856079</v>
      </c>
      <c r="K65" s="43">
        <f>'Question (C)'!K64</f>
        <v>218944.89166212481</v>
      </c>
      <c r="L65" s="43">
        <f>'Question (C)'!L64</f>
        <v>379991.3785657665</v>
      </c>
      <c r="N65" s="45"/>
      <c r="O65" s="45"/>
      <c r="P65" s="66"/>
      <c r="Q65" s="45"/>
      <c r="R65" s="9"/>
      <c r="S65" s="45">
        <f t="shared" si="9"/>
        <v>6797398.82521943</v>
      </c>
      <c r="T65" s="66">
        <f t="shared" si="1"/>
        <v>28322.495105080958</v>
      </c>
      <c r="U65" s="45">
        <f t="shared" si="2"/>
        <v>297918.88346068561</v>
      </c>
      <c r="V65" s="64">
        <f t="shared" si="3"/>
        <v>326241.37856576656</v>
      </c>
      <c r="W65" s="5"/>
    </row>
    <row r="66" spans="3:23">
      <c r="C66" s="25"/>
      <c r="D66" s="3">
        <v>46</v>
      </c>
      <c r="E66" s="31">
        <v>161451.35</v>
      </c>
      <c r="F66" s="27">
        <f t="shared" si="10"/>
        <v>6.0000000000000039E-2</v>
      </c>
      <c r="G66" s="21">
        <f>'Question (C)'!G65</f>
        <v>1.1160166706612573E-2</v>
      </c>
      <c r="H66" s="43">
        <f>'Question (C)'!H65</f>
        <v>19399479.941758737</v>
      </c>
      <c r="I66" s="43">
        <f>'Question (C)'!I65</f>
        <v>80831.166423994742</v>
      </c>
      <c r="J66" s="43">
        <f>'Question (C)'!J65</f>
        <v>80215.32047964698</v>
      </c>
      <c r="K66" s="43">
        <f>'Question (C)'!K65</f>
        <v>215606.21382263707</v>
      </c>
      <c r="L66" s="43">
        <f>'Question (C)'!L65</f>
        <v>376652.70072627882</v>
      </c>
      <c r="N66" s="45"/>
      <c r="O66" s="45"/>
      <c r="P66" s="66"/>
      <c r="Q66" s="45"/>
      <c r="R66" s="9"/>
      <c r="S66" s="45">
        <f t="shared" si="9"/>
        <v>6499479.9417587444</v>
      </c>
      <c r="T66" s="66">
        <f t="shared" si="1"/>
        <v>27081.166423994768</v>
      </c>
      <c r="U66" s="45">
        <f t="shared" si="2"/>
        <v>295821.53430228407</v>
      </c>
      <c r="V66" s="64">
        <f t="shared" si="3"/>
        <v>322902.70072627882</v>
      </c>
      <c r="W66" s="5"/>
    </row>
    <row r="67" spans="3:23">
      <c r="C67" s="25"/>
      <c r="D67" s="3">
        <v>47</v>
      </c>
      <c r="E67" s="31">
        <v>159793.76</v>
      </c>
      <c r="F67" s="27">
        <f t="shared" si="10"/>
        <v>6.0000000000000039E-2</v>
      </c>
      <c r="G67" s="21">
        <f>'Question (C)'!G66</f>
        <v>1.1160166706612573E-2</v>
      </c>
      <c r="H67" s="43">
        <f>'Question (C)'!H66</f>
        <v>19103658.407456454</v>
      </c>
      <c r="I67" s="43">
        <f>'Question (C)'!I66</f>
        <v>79598.576697735232</v>
      </c>
      <c r="J67" s="43">
        <f>'Question (C)'!J66</f>
        <v>81447.91020590649</v>
      </c>
      <c r="K67" s="43">
        <f>'Question (C)'!K66</f>
        <v>212291.04027759173</v>
      </c>
      <c r="L67" s="43">
        <f>'Question (C)'!L66</f>
        <v>373337.52718123345</v>
      </c>
      <c r="N67" s="45"/>
      <c r="O67" s="45"/>
      <c r="P67" s="66"/>
      <c r="Q67" s="45"/>
      <c r="R67" s="9"/>
      <c r="S67" s="45">
        <f t="shared" si="9"/>
        <v>6203658.4074564604</v>
      </c>
      <c r="T67" s="66">
        <f t="shared" si="1"/>
        <v>25848.57669773525</v>
      </c>
      <c r="U67" s="45">
        <f t="shared" si="2"/>
        <v>293738.95048349822</v>
      </c>
      <c r="V67" s="64">
        <f t="shared" si="3"/>
        <v>319587.52718123345</v>
      </c>
      <c r="W67" s="5"/>
    </row>
    <row r="68" spans="3:23">
      <c r="C68" s="25"/>
      <c r="D68" s="3">
        <v>48</v>
      </c>
      <c r="E68" s="31">
        <v>158147.85</v>
      </c>
      <c r="F68" s="27">
        <f t="shared" si="10"/>
        <v>6.0000000000000039E-2</v>
      </c>
      <c r="G68" s="21">
        <f>'Question (C)'!G67</f>
        <v>1.1160166706612573E-2</v>
      </c>
      <c r="H68" s="43">
        <f>'Question (C)'!H67</f>
        <v>18809919.456972953</v>
      </c>
      <c r="I68" s="43">
        <f>'Question (C)'!I67</f>
        <v>78374.664404053983</v>
      </c>
      <c r="J68" s="43">
        <f>'Question (C)'!J67</f>
        <v>82671.822499587739</v>
      </c>
      <c r="K68" s="43">
        <f>'Question (C)'!K67</f>
        <v>208999.20555673871</v>
      </c>
      <c r="L68" s="43">
        <f>'Question (C)'!L67</f>
        <v>370045.69246038044</v>
      </c>
      <c r="N68" s="45"/>
      <c r="O68" s="45"/>
      <c r="P68" s="66"/>
      <c r="Q68" s="45"/>
      <c r="R68" s="9"/>
      <c r="S68" s="45">
        <f t="shared" si="9"/>
        <v>5909919.4569729622</v>
      </c>
      <c r="T68" s="66">
        <f t="shared" si="1"/>
        <v>24624.664404054009</v>
      </c>
      <c r="U68" s="45">
        <f t="shared" si="2"/>
        <v>291671.02805632644</v>
      </c>
      <c r="V68" s="64">
        <f t="shared" si="3"/>
        <v>316295.69246038044</v>
      </c>
      <c r="W68" s="5"/>
    </row>
    <row r="69" spans="3:23">
      <c r="C69" s="25"/>
      <c r="D69" s="3">
        <v>49</v>
      </c>
      <c r="E69" s="31">
        <v>156513.51999999999</v>
      </c>
      <c r="F69" s="27">
        <f t="shared" si="10"/>
        <v>6.0000000000000039E-2</v>
      </c>
      <c r="G69" s="21">
        <f>'Question (C)'!G68</f>
        <v>1.1160166706612573E-2</v>
      </c>
      <c r="H69" s="43">
        <f>'Question (C)'!H68</f>
        <v>18518248.428916626</v>
      </c>
      <c r="I69" s="43">
        <f>'Question (C)'!I68</f>
        <v>77159.368453819276</v>
      </c>
      <c r="J69" s="43">
        <f>'Question (C)'!J68</f>
        <v>83887.118449822447</v>
      </c>
      <c r="K69" s="43">
        <f>'Question (C)'!K68</f>
        <v>205730.54535473854</v>
      </c>
      <c r="L69" s="43">
        <f>'Question (C)'!L68</f>
        <v>366777.03225838026</v>
      </c>
      <c r="N69" s="45"/>
      <c r="O69" s="45"/>
      <c r="P69" s="66"/>
      <c r="Q69" s="45"/>
      <c r="R69" s="9"/>
      <c r="S69" s="45">
        <f t="shared" si="9"/>
        <v>5618248.4289166359</v>
      </c>
      <c r="T69" s="66">
        <f t="shared" si="1"/>
        <v>23409.368453819316</v>
      </c>
      <c r="U69" s="45">
        <f t="shared" si="2"/>
        <v>289617.66380456102</v>
      </c>
      <c r="V69" s="64">
        <f t="shared" si="3"/>
        <v>313027.03225838032</v>
      </c>
      <c r="W69" s="5"/>
    </row>
    <row r="70" spans="3:23">
      <c r="C70" s="25"/>
      <c r="D70" s="3">
        <v>50</v>
      </c>
      <c r="E70" s="31">
        <v>154890.69</v>
      </c>
      <c r="F70" s="27">
        <f t="shared" si="10"/>
        <v>6.0000000000000039E-2</v>
      </c>
      <c r="G70" s="21">
        <f>'Question (C)'!G69</f>
        <v>1.1160166706612573E-2</v>
      </c>
      <c r="H70" s="43">
        <f>'Question (C)'!H69</f>
        <v>18228630.765112065</v>
      </c>
      <c r="I70" s="43">
        <f>'Question (C)'!I69</f>
        <v>75952.62818796694</v>
      </c>
      <c r="J70" s="43">
        <f>'Question (C)'!J69</f>
        <v>85093.858715674782</v>
      </c>
      <c r="K70" s="43">
        <f>'Question (C)'!K69</f>
        <v>202484.89652296147</v>
      </c>
      <c r="L70" s="43">
        <f>'Question (C)'!L69</f>
        <v>363531.38342660316</v>
      </c>
      <c r="N70" s="45"/>
      <c r="O70" s="45"/>
      <c r="P70" s="66"/>
      <c r="Q70" s="45"/>
      <c r="R70" s="9"/>
      <c r="S70" s="45">
        <f t="shared" si="9"/>
        <v>5328630.765112075</v>
      </c>
      <c r="T70" s="66">
        <f t="shared" si="1"/>
        <v>22202.62818796698</v>
      </c>
      <c r="U70" s="45">
        <f t="shared" si="2"/>
        <v>287578.75523863628</v>
      </c>
      <c r="V70" s="64">
        <f t="shared" si="3"/>
        <v>309781.38342660328</v>
      </c>
      <c r="W70" s="5"/>
    </row>
    <row r="71" spans="3:23">
      <c r="C71" s="25"/>
      <c r="D71" s="3">
        <v>51</v>
      </c>
      <c r="E71" s="31">
        <v>153279.29</v>
      </c>
      <c r="F71" s="27">
        <f t="shared" si="10"/>
        <v>6.0000000000000039E-2</v>
      </c>
      <c r="G71" s="21">
        <f>'Question (C)'!G70</f>
        <v>1.1160166706612573E-2</v>
      </c>
      <c r="H71" s="43">
        <f>'Question (C)'!H70</f>
        <v>17941052.009873427</v>
      </c>
      <c r="I71" s="43">
        <f>'Question (C)'!I70</f>
        <v>74754.383374472614</v>
      </c>
      <c r="J71" s="43">
        <f>'Question (C)'!J70</f>
        <v>86292.103529169108</v>
      </c>
      <c r="K71" s="43">
        <f>'Question (C)'!K70</f>
        <v>199262.09706134422</v>
      </c>
      <c r="L71" s="43">
        <f>'Question (C)'!L70</f>
        <v>360308.58396498591</v>
      </c>
      <c r="N71" s="45"/>
      <c r="O71" s="45"/>
      <c r="P71" s="66"/>
      <c r="Q71" s="45"/>
      <c r="R71" s="9"/>
      <c r="S71" s="45">
        <f t="shared" si="9"/>
        <v>5041052.0098734386</v>
      </c>
      <c r="T71" s="66">
        <f t="shared" si="1"/>
        <v>21004.383374472662</v>
      </c>
      <c r="U71" s="45">
        <f t="shared" si="2"/>
        <v>285554.2005905133</v>
      </c>
      <c r="V71" s="64">
        <f t="shared" si="3"/>
        <v>306558.58396498597</v>
      </c>
      <c r="W71" s="5"/>
    </row>
    <row r="72" spans="3:23">
      <c r="C72" s="25"/>
      <c r="D72" s="3">
        <v>52</v>
      </c>
      <c r="E72" s="31">
        <v>151679.24</v>
      </c>
      <c r="F72" s="27">
        <f t="shared" si="10"/>
        <v>6.0000000000000039E-2</v>
      </c>
      <c r="G72" s="21">
        <f>'Question (C)'!G71</f>
        <v>1.1160166706612573E-2</v>
      </c>
      <c r="H72" s="43">
        <f>'Question (C)'!H71</f>
        <v>17655497.809282914</v>
      </c>
      <c r="I72" s="43">
        <f>'Question (C)'!I71</f>
        <v>73564.574205345474</v>
      </c>
      <c r="J72" s="43">
        <f>'Question (C)'!J71</f>
        <v>87481.912698296248</v>
      </c>
      <c r="K72" s="43">
        <f>'Question (C)'!K71</f>
        <v>196061.9861103041</v>
      </c>
      <c r="L72" s="43">
        <f>'Question (C)'!L71</f>
        <v>357108.47301394586</v>
      </c>
      <c r="N72" s="45"/>
      <c r="O72" s="45"/>
      <c r="P72" s="66"/>
      <c r="Q72" s="45"/>
      <c r="R72" s="9"/>
      <c r="S72" s="45">
        <f t="shared" si="9"/>
        <v>4755497.809282925</v>
      </c>
      <c r="T72" s="66">
        <f t="shared" si="1"/>
        <v>19814.574205345521</v>
      </c>
      <c r="U72" s="45">
        <f t="shared" si="2"/>
        <v>283543.89880860038</v>
      </c>
      <c r="V72" s="64">
        <f t="shared" si="3"/>
        <v>303358.47301394591</v>
      </c>
      <c r="W72" s="5"/>
    </row>
    <row r="73" spans="3:23">
      <c r="C73" s="25"/>
      <c r="D73" s="3">
        <v>53</v>
      </c>
      <c r="E73" s="31">
        <v>150090.45000000001</v>
      </c>
      <c r="F73" s="27">
        <f t="shared" si="10"/>
        <v>6.0000000000000039E-2</v>
      </c>
      <c r="G73" s="21">
        <f>'Question (C)'!G72</f>
        <v>1.1160166706612573E-2</v>
      </c>
      <c r="H73" s="43">
        <f>'Question (C)'!H72</f>
        <v>17371953.910474315</v>
      </c>
      <c r="I73" s="43">
        <f>'Question (C)'!I72</f>
        <v>72383.141293642984</v>
      </c>
      <c r="J73" s="43">
        <f>'Question (C)'!J72</f>
        <v>88663.345609998738</v>
      </c>
      <c r="K73" s="43">
        <f>'Question (C)'!K72</f>
        <v>192884.40394270993</v>
      </c>
      <c r="L73" s="43">
        <f>'Question (C)'!L72</f>
        <v>353930.89084635163</v>
      </c>
      <c r="N73" s="45"/>
      <c r="O73" s="45"/>
      <c r="P73" s="66"/>
      <c r="Q73" s="45"/>
      <c r="R73" s="9"/>
      <c r="S73" s="45">
        <f t="shared" si="9"/>
        <v>4471953.9104743246</v>
      </c>
      <c r="T73" s="66">
        <f t="shared" si="1"/>
        <v>18633.141293643021</v>
      </c>
      <c r="U73" s="45">
        <f t="shared" si="2"/>
        <v>281547.7495527087</v>
      </c>
      <c r="V73" s="64">
        <f t="shared" si="3"/>
        <v>300180.89084635174</v>
      </c>
      <c r="W73" s="5"/>
    </row>
    <row r="74" spans="3:23">
      <c r="C74" s="25"/>
      <c r="D74" s="3">
        <v>54</v>
      </c>
      <c r="E74" s="31">
        <v>148512.84</v>
      </c>
      <c r="F74" s="27">
        <f t="shared" si="10"/>
        <v>6.0000000000000039E-2</v>
      </c>
      <c r="G74" s="21">
        <f>'Question (C)'!G73</f>
        <v>1.1160166706612573E-2</v>
      </c>
      <c r="H74" s="43">
        <f>'Question (C)'!H73</f>
        <v>17090406.160921603</v>
      </c>
      <c r="I74" s="43">
        <f>'Question (C)'!I73</f>
        <v>71210.025670506686</v>
      </c>
      <c r="J74" s="43">
        <f>'Question (C)'!J73</f>
        <v>89836.461233135036</v>
      </c>
      <c r="K74" s="43">
        <f>'Question (C)'!K73</f>
        <v>189729.19195590974</v>
      </c>
      <c r="L74" s="43">
        <f>'Question (C)'!L73</f>
        <v>350775.67885955144</v>
      </c>
      <c r="N74" s="45"/>
      <c r="O74" s="45"/>
      <c r="P74" s="66"/>
      <c r="Q74" s="45"/>
      <c r="R74" s="9"/>
      <c r="S74" s="45">
        <f t="shared" si="9"/>
        <v>4190406.160921616</v>
      </c>
      <c r="T74" s="66">
        <f t="shared" si="1"/>
        <v>17460.025670506733</v>
      </c>
      <c r="U74" s="45">
        <f t="shared" si="2"/>
        <v>279565.65318904479</v>
      </c>
      <c r="V74" s="64">
        <f t="shared" si="3"/>
        <v>297025.67885955155</v>
      </c>
      <c r="W74" s="5"/>
    </row>
    <row r="75" spans="3:23">
      <c r="C75" s="25"/>
      <c r="D75" s="3">
        <v>55</v>
      </c>
      <c r="E75" s="31">
        <v>146946.34</v>
      </c>
      <c r="F75" s="27">
        <f t="shared" si="10"/>
        <v>6.0000000000000039E-2</v>
      </c>
      <c r="G75" s="21">
        <f>'Question (C)'!G74</f>
        <v>1.1160166706612573E-2</v>
      </c>
      <c r="H75" s="43">
        <f>'Question (C)'!H74</f>
        <v>16810840.507732559</v>
      </c>
      <c r="I75" s="43">
        <f>'Question (C)'!I74</f>
        <v>70045.168782219</v>
      </c>
      <c r="J75" s="43">
        <f>'Question (C)'!J74</f>
        <v>91001.318121422722</v>
      </c>
      <c r="K75" s="43">
        <f>'Question (C)'!K74</f>
        <v>186596.19266381435</v>
      </c>
      <c r="L75" s="43">
        <f>'Question (C)'!L74</f>
        <v>347642.67956745607</v>
      </c>
      <c r="N75" s="45"/>
      <c r="O75" s="45"/>
      <c r="P75" s="66"/>
      <c r="Q75" s="45"/>
      <c r="R75" s="9"/>
      <c r="S75" s="45">
        <f t="shared" si="9"/>
        <v>3910840.5077325711</v>
      </c>
      <c r="T75" s="66">
        <f t="shared" si="1"/>
        <v>16295.168782219045</v>
      </c>
      <c r="U75" s="45">
        <f t="shared" si="2"/>
        <v>277597.51078523707</v>
      </c>
      <c r="V75" s="64">
        <f t="shared" si="3"/>
        <v>293892.67956745613</v>
      </c>
      <c r="W75" s="5"/>
    </row>
    <row r="76" spans="3:23">
      <c r="C76" s="25"/>
      <c r="D76" s="3">
        <v>56</v>
      </c>
      <c r="E76" s="31">
        <v>145390.87</v>
      </c>
      <c r="F76" s="27">
        <f t="shared" si="10"/>
        <v>6.0000000000000039E-2</v>
      </c>
      <c r="G76" s="21">
        <f>'Question (C)'!G75</f>
        <v>1.1160166706612573E-2</v>
      </c>
      <c r="H76" s="43">
        <f>'Question (C)'!H75</f>
        <v>16533242.996947322</v>
      </c>
      <c r="I76" s="43">
        <f>'Question (C)'!I75</f>
        <v>68888.512487280517</v>
      </c>
      <c r="J76" s="43">
        <f>'Question (C)'!J75</f>
        <v>92157.974416361205</v>
      </c>
      <c r="K76" s="43">
        <f>'Question (C)'!K75</f>
        <v>183485.24968903666</v>
      </c>
      <c r="L76" s="43">
        <f>'Question (C)'!L75</f>
        <v>344531.73659267835</v>
      </c>
      <c r="N76" s="45"/>
      <c r="O76" s="45"/>
      <c r="P76" s="66"/>
      <c r="Q76" s="45"/>
      <c r="R76" s="9"/>
      <c r="S76" s="45">
        <f t="shared" si="9"/>
        <v>3633242.9969473341</v>
      </c>
      <c r="T76" s="66">
        <f t="shared" si="1"/>
        <v>15138.512487280559</v>
      </c>
      <c r="U76" s="45">
        <f t="shared" si="2"/>
        <v>275643.22410539788</v>
      </c>
      <c r="V76" s="64">
        <f t="shared" si="3"/>
        <v>290781.73659267841</v>
      </c>
      <c r="W76" s="5"/>
    </row>
    <row r="77" spans="3:23">
      <c r="C77" s="25"/>
      <c r="D77" s="3">
        <v>57</v>
      </c>
      <c r="E77" s="31">
        <v>143846.35</v>
      </c>
      <c r="F77" s="27">
        <f t="shared" si="10"/>
        <v>6.0000000000000039E-2</v>
      </c>
      <c r="G77" s="21">
        <f>'Question (C)'!G76</f>
        <v>1.1160166706612573E-2</v>
      </c>
      <c r="H77" s="43">
        <f>'Question (C)'!H76</f>
        <v>16257599.772841923</v>
      </c>
      <c r="I77" s="43">
        <f>'Question (C)'!I76</f>
        <v>67739.999053508014</v>
      </c>
      <c r="J77" s="43">
        <f>'Question (C)'!J76</f>
        <v>93306.487850133708</v>
      </c>
      <c r="K77" s="43">
        <f>'Question (C)'!K76</f>
        <v>180396.20775508657</v>
      </c>
      <c r="L77" s="43">
        <f>'Question (C)'!L76</f>
        <v>341442.69465872832</v>
      </c>
      <c r="N77" s="45"/>
      <c r="O77" s="45"/>
      <c r="P77" s="66"/>
      <c r="Q77" s="45"/>
      <c r="R77" s="9"/>
      <c r="S77" s="45">
        <f t="shared" si="9"/>
        <v>3357599.7728419364</v>
      </c>
      <c r="T77" s="66">
        <f t="shared" si="1"/>
        <v>13989.999053508069</v>
      </c>
      <c r="U77" s="45">
        <f t="shared" si="2"/>
        <v>273702.69560522027</v>
      </c>
      <c r="V77" s="64">
        <f t="shared" si="3"/>
        <v>287692.69465872832</v>
      </c>
      <c r="W77" s="5"/>
    </row>
    <row r="78" spans="3:23">
      <c r="C78" s="25"/>
      <c r="D78" s="3">
        <v>58</v>
      </c>
      <c r="E78" s="31">
        <v>142312.70000000001</v>
      </c>
      <c r="F78" s="27">
        <f t="shared" si="10"/>
        <v>6.0000000000000039E-2</v>
      </c>
      <c r="G78" s="21">
        <f>'Question (C)'!G77</f>
        <v>1.1160166706612573E-2</v>
      </c>
      <c r="H78" s="43">
        <f>'Question (C)'!H77</f>
        <v>15983897.077236703</v>
      </c>
      <c r="I78" s="43">
        <f>'Question (C)'!I77</f>
        <v>66599.571155152938</v>
      </c>
      <c r="J78" s="43">
        <f>'Question (C)'!J77</f>
        <v>94446.915748488784</v>
      </c>
      <c r="K78" s="43">
        <f>'Question (C)'!K77</f>
        <v>177328.91267862055</v>
      </c>
      <c r="L78" s="43">
        <f>'Question (C)'!L77</f>
        <v>338375.39958226227</v>
      </c>
      <c r="N78" s="45"/>
      <c r="O78" s="45"/>
      <c r="P78" s="66"/>
      <c r="Q78" s="45"/>
      <c r="R78" s="9"/>
      <c r="S78" s="45">
        <f t="shared" si="9"/>
        <v>3083897.0772367162</v>
      </c>
      <c r="T78" s="66">
        <f t="shared" si="1"/>
        <v>12849.571155152984</v>
      </c>
      <c r="U78" s="45">
        <f t="shared" si="2"/>
        <v>271775.82842710934</v>
      </c>
      <c r="V78" s="64">
        <f t="shared" si="3"/>
        <v>284625.39958226233</v>
      </c>
      <c r="W78" s="5"/>
    </row>
    <row r="79" spans="3:23">
      <c r="C79" s="25"/>
      <c r="D79" s="3">
        <v>59</v>
      </c>
      <c r="E79" s="31">
        <v>140789.85</v>
      </c>
      <c r="F79" s="27">
        <f t="shared" si="10"/>
        <v>6.0000000000000039E-2</v>
      </c>
      <c r="G79" s="21">
        <f>'Question (C)'!G78</f>
        <v>1.1160166706612573E-2</v>
      </c>
      <c r="H79" s="43">
        <f>'Question (C)'!H78</f>
        <v>15712121.248809595</v>
      </c>
      <c r="I79" s="43">
        <f>'Question (C)'!I78</f>
        <v>65467.17187003998</v>
      </c>
      <c r="J79" s="43">
        <f>'Question (C)'!J78</f>
        <v>95579.315033601742</v>
      </c>
      <c r="K79" s="43">
        <f>'Question (C)'!K78</f>
        <v>174283.21136174595</v>
      </c>
      <c r="L79" s="43">
        <f>'Question (C)'!L78</f>
        <v>335329.69826538768</v>
      </c>
      <c r="N79" s="45"/>
      <c r="O79" s="45"/>
      <c r="P79" s="66"/>
      <c r="Q79" s="45"/>
      <c r="R79" s="9"/>
      <c r="S79" s="45">
        <f t="shared" si="9"/>
        <v>2812121.2488096068</v>
      </c>
      <c r="T79" s="66">
        <f t="shared" si="1"/>
        <v>11717.171870040029</v>
      </c>
      <c r="U79" s="45">
        <f t="shared" si="2"/>
        <v>269862.52639534767</v>
      </c>
      <c r="V79" s="64">
        <f t="shared" si="3"/>
        <v>281579.69826538768</v>
      </c>
      <c r="W79" s="5"/>
    </row>
    <row r="80" spans="3:23">
      <c r="C80" s="25"/>
      <c r="D80" s="3">
        <v>60</v>
      </c>
      <c r="E80" s="31">
        <v>139277.72</v>
      </c>
      <c r="F80" s="27">
        <f t="shared" si="10"/>
        <v>6.0000000000000039E-2</v>
      </c>
      <c r="G80" s="21">
        <f>'Question (C)'!G79</f>
        <v>1.1160166706612573E-2</v>
      </c>
      <c r="H80" s="43">
        <f>'Question (C)'!H79</f>
        <v>15442258.722414248</v>
      </c>
      <c r="I80" s="43">
        <f>'Question (C)'!I79</f>
        <v>64342.744676726034</v>
      </c>
      <c r="J80" s="43">
        <f>'Question (C)'!J79</f>
        <v>96703.742226915696</v>
      </c>
      <c r="K80" s="43">
        <f>'Question (C)'!K79</f>
        <v>171258.95178437943</v>
      </c>
      <c r="L80" s="43">
        <f>'Question (C)'!L79</f>
        <v>332305.43868802115</v>
      </c>
      <c r="N80" s="45"/>
      <c r="O80" s="45"/>
      <c r="P80" s="66"/>
      <c r="Q80" s="45"/>
      <c r="R80" s="9"/>
      <c r="S80" s="45">
        <f t="shared" si="9"/>
        <v>2542258.7224142589</v>
      </c>
      <c r="T80" s="66">
        <f t="shared" si="1"/>
        <v>10592.744676726079</v>
      </c>
      <c r="U80" s="45">
        <f t="shared" si="2"/>
        <v>267962.6940112951</v>
      </c>
      <c r="V80" s="64">
        <f t="shared" si="3"/>
        <v>278555.43868802115</v>
      </c>
      <c r="W80" s="5"/>
    </row>
    <row r="81" spans="3:23">
      <c r="C81" s="25"/>
      <c r="D81" s="3">
        <v>61</v>
      </c>
      <c r="E81" s="31">
        <v>137776.23000000001</v>
      </c>
      <c r="F81" s="27">
        <f t="shared" si="10"/>
        <v>6.0000000000000039E-2</v>
      </c>
      <c r="G81" s="21">
        <f>'Question (C)'!G80</f>
        <v>1.1160166706612573E-2</v>
      </c>
      <c r="H81" s="43">
        <f>'Question (C)'!H80</f>
        <v>15174296.028402952</v>
      </c>
      <c r="I81" s="43">
        <f>'Question (C)'!I80</f>
        <v>63226.233451678971</v>
      </c>
      <c r="J81" s="43">
        <f>'Question (C)'!J80</f>
        <v>97820.253451962752</v>
      </c>
      <c r="K81" s="43">
        <f>'Question (C)'!K80</f>
        <v>168255.98299665903</v>
      </c>
      <c r="L81" s="43">
        <f>'Question (C)'!L80</f>
        <v>329302.46990030073</v>
      </c>
      <c r="N81" s="45"/>
      <c r="O81" s="45"/>
      <c r="P81" s="66"/>
      <c r="Q81" s="45"/>
      <c r="R81" s="9"/>
      <c r="S81" s="45">
        <f t="shared" si="9"/>
        <v>2274296.0284029637</v>
      </c>
      <c r="T81" s="66">
        <f t="shared" si="1"/>
        <v>9476.2334516790143</v>
      </c>
      <c r="U81" s="45">
        <f t="shared" si="2"/>
        <v>266076.23644862178</v>
      </c>
      <c r="V81" s="64">
        <f t="shared" si="3"/>
        <v>275552.46990030078</v>
      </c>
      <c r="W81" s="5"/>
    </row>
    <row r="82" spans="3:23">
      <c r="C82" s="25"/>
      <c r="D82" s="3">
        <v>62</v>
      </c>
      <c r="E82" s="31">
        <v>136285.32</v>
      </c>
      <c r="F82" s="27">
        <f t="shared" si="10"/>
        <v>6.0000000000000039E-2</v>
      </c>
      <c r="G82" s="21">
        <f>'Question (C)'!G81</f>
        <v>1.1160166706612573E-2</v>
      </c>
      <c r="H82" s="43">
        <f>'Question (C)'!H81</f>
        <v>14908219.791954331</v>
      </c>
      <c r="I82" s="43">
        <f>'Question (C)'!I81</f>
        <v>62117.582466476386</v>
      </c>
      <c r="J82" s="43">
        <f>'Question (C)'!J81</f>
        <v>98928.904437165329</v>
      </c>
      <c r="K82" s="43">
        <f>'Question (C)'!K81</f>
        <v>165274.15511141004</v>
      </c>
      <c r="L82" s="43">
        <f>'Question (C)'!L81</f>
        <v>326320.6420150518</v>
      </c>
      <c r="N82" s="45"/>
      <c r="O82" s="45"/>
      <c r="P82" s="66"/>
      <c r="Q82" s="45"/>
      <c r="R82" s="9"/>
      <c r="S82" s="45">
        <f t="shared" si="9"/>
        <v>2008219.7919543418</v>
      </c>
      <c r="T82" s="66">
        <f t="shared" si="1"/>
        <v>8367.5824664764241</v>
      </c>
      <c r="U82" s="45">
        <f t="shared" si="2"/>
        <v>264203.05954857537</v>
      </c>
      <c r="V82" s="64">
        <f t="shared" si="3"/>
        <v>272570.6420150518</v>
      </c>
      <c r="W82" s="5"/>
    </row>
    <row r="83" spans="3:23">
      <c r="C83" s="25"/>
      <c r="D83" s="3">
        <v>63</v>
      </c>
      <c r="E83" s="31">
        <v>134804.9</v>
      </c>
      <c r="F83" s="27">
        <f t="shared" si="10"/>
        <v>6.0000000000000039E-2</v>
      </c>
      <c r="G83" s="21">
        <f>'Question (C)'!G82</f>
        <v>1.1160166706612573E-2</v>
      </c>
      <c r="H83" s="43">
        <f>'Question (C)'!H82</f>
        <v>14644016.732405756</v>
      </c>
      <c r="I83" s="43">
        <f>'Question (C)'!I82</f>
        <v>61016.736385023985</v>
      </c>
      <c r="J83" s="43">
        <f>'Question (C)'!J82</f>
        <v>100029.75051861774</v>
      </c>
      <c r="K83" s="43">
        <f>'Question (C)'!K82</f>
        <v>162313.31929666351</v>
      </c>
      <c r="L83" s="43">
        <f>'Question (C)'!L82</f>
        <v>323359.80620030523</v>
      </c>
      <c r="N83" s="45"/>
      <c r="O83" s="45"/>
      <c r="P83" s="66"/>
      <c r="Q83" s="45"/>
      <c r="R83" s="9"/>
      <c r="S83" s="45">
        <f t="shared" si="9"/>
        <v>1744016.7324057664</v>
      </c>
      <c r="T83" s="66">
        <f t="shared" si="1"/>
        <v>7266.7363850240263</v>
      </c>
      <c r="U83" s="45">
        <f t="shared" si="2"/>
        <v>262343.06981528125</v>
      </c>
      <c r="V83" s="64">
        <f t="shared" si="3"/>
        <v>269609.80620030529</v>
      </c>
      <c r="W83" s="5"/>
    </row>
    <row r="84" spans="3:23">
      <c r="C84" s="25"/>
      <c r="D84" s="3">
        <v>64</v>
      </c>
      <c r="E84" s="31">
        <v>133334.91</v>
      </c>
      <c r="F84" s="27">
        <f t="shared" si="10"/>
        <v>6.0000000000000039E-2</v>
      </c>
      <c r="G84" s="21">
        <f>'Question (C)'!G83</f>
        <v>1.1160166706612573E-2</v>
      </c>
      <c r="H84" s="43">
        <f>'Question (C)'!H83</f>
        <v>14381673.662590474</v>
      </c>
      <c r="I84" s="43">
        <f>'Question (C)'!I83</f>
        <v>59923.640260793647</v>
      </c>
      <c r="J84" s="43">
        <f>'Question (C)'!J83</f>
        <v>101122.84664284808</v>
      </c>
      <c r="K84" s="43">
        <f>'Question (C)'!K83</f>
        <v>159373.3277682277</v>
      </c>
      <c r="L84" s="43">
        <f>'Question (C)'!L83</f>
        <v>320419.81467186939</v>
      </c>
      <c r="N84" s="45"/>
      <c r="O84" s="45"/>
      <c r="P84" s="66"/>
      <c r="Q84" s="45"/>
      <c r="R84" s="9"/>
      <c r="S84" s="45">
        <f t="shared" si="9"/>
        <v>1481673.6625904851</v>
      </c>
      <c r="T84" s="66">
        <f t="shared" si="1"/>
        <v>6173.640260793688</v>
      </c>
      <c r="U84" s="45">
        <f t="shared" si="2"/>
        <v>260496.17441107577</v>
      </c>
      <c r="V84" s="64">
        <f t="shared" si="3"/>
        <v>266669.81467186945</v>
      </c>
      <c r="W84" s="5"/>
    </row>
    <row r="85" spans="3:23">
      <c r="C85" s="25"/>
      <c r="D85" s="3">
        <v>65</v>
      </c>
      <c r="E85" s="31">
        <v>131875.26</v>
      </c>
      <c r="F85" s="27">
        <f t="shared" si="10"/>
        <v>6.0000000000000039E-2</v>
      </c>
      <c r="G85" s="21">
        <f>'Question (C)'!G84</f>
        <v>1.1160166706612573E-2</v>
      </c>
      <c r="H85" s="43">
        <f>'Question (C)'!H84</f>
        <v>14121177.488179399</v>
      </c>
      <c r="I85" s="43">
        <f>'Question (C)'!I84</f>
        <v>58838.239534080836</v>
      </c>
      <c r="J85" s="43">
        <f>'Question (C)'!J84</f>
        <v>102208.24736956088</v>
      </c>
      <c r="K85" s="43">
        <f>'Question (C)'!K84</f>
        <v>156454.03378231169</v>
      </c>
      <c r="L85" s="43">
        <f>'Question (C)'!L84</f>
        <v>317500.52068595344</v>
      </c>
      <c r="N85" s="45"/>
      <c r="O85" s="45"/>
      <c r="P85" s="66"/>
      <c r="Q85" s="45"/>
      <c r="R85" s="9"/>
      <c r="S85" s="45">
        <f t="shared" si="9"/>
        <v>1221177.4881794094</v>
      </c>
      <c r="T85" s="66">
        <f t="shared" si="1"/>
        <v>5088.2395340808725</v>
      </c>
      <c r="U85" s="45">
        <f t="shared" si="2"/>
        <v>258662.28115187256</v>
      </c>
      <c r="V85" s="64">
        <f t="shared" si="3"/>
        <v>263750.52068595344</v>
      </c>
      <c r="W85" s="5"/>
    </row>
    <row r="86" spans="3:23">
      <c r="C86" s="25"/>
      <c r="D86" s="3">
        <v>66</v>
      </c>
      <c r="E86" s="31">
        <v>130425.89</v>
      </c>
      <c r="F86" s="27">
        <f t="shared" si="10"/>
        <v>6.0000000000000039E-2</v>
      </c>
      <c r="G86" s="21">
        <f>'Question (C)'!G85</f>
        <v>1.1160166706612573E-2</v>
      </c>
      <c r="H86" s="43">
        <f>'Question (C)'!H85</f>
        <v>13862515.207027527</v>
      </c>
      <c r="I86" s="43">
        <f>'Question (C)'!I85</f>
        <v>57760.480029281367</v>
      </c>
      <c r="J86" s="43">
        <f>'Question (C)'!J85</f>
        <v>103286.00687436035</v>
      </c>
      <c r="K86" s="43">
        <f>'Question (C)'!K85</f>
        <v>153555.29162820091</v>
      </c>
      <c r="L86" s="43">
        <f>'Question (C)'!L85</f>
        <v>314601.77853184263</v>
      </c>
      <c r="N86" s="45"/>
      <c r="O86" s="45"/>
      <c r="P86" s="66"/>
      <c r="Q86" s="45"/>
      <c r="R86" s="9"/>
      <c r="S86" s="45">
        <f t="shared" si="9"/>
        <v>962515.20702753682</v>
      </c>
      <c r="T86" s="66">
        <f t="shared" ref="T86:T90" si="11">$E$15/12*S86</f>
        <v>4010.4800292814034</v>
      </c>
      <c r="U86" s="45">
        <f t="shared" ref="U86:U89" si="12">MIN(S86,J86+K86-P86)</f>
        <v>256841.29850256126</v>
      </c>
      <c r="V86" s="64">
        <f t="shared" ref="V86:V89" si="13">T86+U86</f>
        <v>260851.77853184266</v>
      </c>
      <c r="W86" s="5"/>
    </row>
    <row r="87" spans="3:23">
      <c r="C87" s="25"/>
      <c r="D87" s="3">
        <v>67</v>
      </c>
      <c r="E87" s="31">
        <v>128986.72</v>
      </c>
      <c r="F87" s="27">
        <f t="shared" si="10"/>
        <v>6.0000000000000039E-2</v>
      </c>
      <c r="G87" s="21">
        <f>'Question (C)'!G86</f>
        <v>1.1160166706612573E-2</v>
      </c>
      <c r="H87" s="43">
        <f>'Question (C)'!H86</f>
        <v>13605673.908524966</v>
      </c>
      <c r="I87" s="43">
        <f>'Question (C)'!I86</f>
        <v>56690.307952187366</v>
      </c>
      <c r="J87" s="43">
        <f>'Question (C)'!J86</f>
        <v>104356.17895145435</v>
      </c>
      <c r="K87" s="43">
        <f>'Question (C)'!K86</f>
        <v>150676.95662098436</v>
      </c>
      <c r="L87" s="43">
        <f>'Question (C)'!L86</f>
        <v>311723.44352462608</v>
      </c>
      <c r="N87" s="45"/>
      <c r="O87" s="45"/>
      <c r="P87" s="66"/>
      <c r="Q87" s="45"/>
      <c r="R87" s="9"/>
      <c r="S87" s="45">
        <f t="shared" ref="S87:S89" si="14">S86-U86</f>
        <v>705673.90852497553</v>
      </c>
      <c r="T87" s="66">
        <f t="shared" si="11"/>
        <v>2940.3079521873979</v>
      </c>
      <c r="U87" s="45">
        <f t="shared" si="12"/>
        <v>255033.13557243871</v>
      </c>
      <c r="V87" s="64">
        <f t="shared" si="13"/>
        <v>257973.44352462611</v>
      </c>
      <c r="W87" s="5"/>
    </row>
    <row r="88" spans="3:23">
      <c r="C88" s="25"/>
      <c r="D88" s="3">
        <v>68</v>
      </c>
      <c r="E88" s="31">
        <v>127557.69</v>
      </c>
      <c r="F88" s="27">
        <f t="shared" si="10"/>
        <v>6.0000000000000039E-2</v>
      </c>
      <c r="G88" s="21">
        <f>'Question (C)'!G87</f>
        <v>1.1160166706612573E-2</v>
      </c>
      <c r="H88" s="43">
        <f>'Question (C)'!H87</f>
        <v>13350640.772952527</v>
      </c>
      <c r="I88" s="43">
        <f>'Question (C)'!I87</f>
        <v>55627.669887302203</v>
      </c>
      <c r="J88" s="43">
        <f>'Question (C)'!J87</f>
        <v>105418.81701633951</v>
      </c>
      <c r="K88" s="43">
        <f>'Question (C)'!K87</f>
        <v>147818.88509433292</v>
      </c>
      <c r="L88" s="43">
        <f>'Question (C)'!L87</f>
        <v>308865.37199797464</v>
      </c>
      <c r="N88" s="45"/>
      <c r="O88" s="45"/>
      <c r="P88" s="66"/>
      <c r="Q88" s="45"/>
      <c r="R88" s="9"/>
      <c r="S88" s="45">
        <f t="shared" si="14"/>
        <v>450640.77295253682</v>
      </c>
      <c r="T88" s="66">
        <f t="shared" si="11"/>
        <v>1877.6698873022367</v>
      </c>
      <c r="U88" s="45">
        <f t="shared" si="12"/>
        <v>253237.70211067243</v>
      </c>
      <c r="V88" s="64">
        <f t="shared" si="13"/>
        <v>255115.37199797467</v>
      </c>
      <c r="W88" s="5"/>
    </row>
    <row r="89" spans="3:23">
      <c r="C89" s="25"/>
      <c r="D89" s="3">
        <v>69</v>
      </c>
      <c r="E89" s="31">
        <v>99112.79</v>
      </c>
      <c r="F89" s="27">
        <f t="shared" si="10"/>
        <v>6.0000000000000039E-2</v>
      </c>
      <c r="G89" s="21">
        <f>'Question (C)'!G88</f>
        <v>1.1160166706612573E-2</v>
      </c>
      <c r="H89" s="43">
        <f>'Question (C)'!H88</f>
        <v>13097403.070841854</v>
      </c>
      <c r="I89" s="43">
        <f>'Question (C)'!I88</f>
        <v>54572.5127951744</v>
      </c>
      <c r="J89" s="43">
        <f>'Question (C)'!J88</f>
        <v>106473.97410846732</v>
      </c>
      <c r="K89" s="43">
        <f>'Question (C)'!K88</f>
        <v>144980.9343933285</v>
      </c>
      <c r="L89" s="43">
        <f>'Question (C)'!L88</f>
        <v>306027.42129697022</v>
      </c>
      <c r="N89" s="45"/>
      <c r="O89" s="45"/>
      <c r="P89" s="66"/>
      <c r="Q89" s="45"/>
      <c r="R89" s="9"/>
      <c r="S89" s="45">
        <f t="shared" si="14"/>
        <v>197403.07084186439</v>
      </c>
      <c r="T89" s="66">
        <f t="shared" si="11"/>
        <v>822.51279517443493</v>
      </c>
      <c r="U89" s="45">
        <f t="shared" si="12"/>
        <v>197403.07084186439</v>
      </c>
      <c r="V89" s="64">
        <f t="shared" si="13"/>
        <v>198225.58363703883</v>
      </c>
      <c r="W89" s="5"/>
    </row>
    <row r="90" spans="3:23">
      <c r="C90" s="25"/>
      <c r="D90" s="3">
        <v>70</v>
      </c>
      <c r="E90" s="31">
        <v>0</v>
      </c>
      <c r="F90" s="27">
        <f t="shared" si="10"/>
        <v>6.0000000000000039E-2</v>
      </c>
      <c r="G90" s="21">
        <f>'Question (C)'!G89</f>
        <v>1.1160166706612573E-2</v>
      </c>
      <c r="H90" s="43">
        <f>'Question (C)'!H89</f>
        <v>12845948.16234006</v>
      </c>
      <c r="I90" s="43">
        <f>'Question (C)'!I89</f>
        <v>53524.784009750256</v>
      </c>
      <c r="J90" s="43">
        <f>'Question (C)'!J89</f>
        <v>107521.70289389146</v>
      </c>
      <c r="K90" s="43">
        <f>'Question (C)'!K89</f>
        <v>142162.9628673438</v>
      </c>
      <c r="L90" s="43">
        <f>'Question (C)'!L89</f>
        <v>303209.44977098552</v>
      </c>
      <c r="N90" s="45"/>
      <c r="O90" s="45"/>
      <c r="P90" s="66"/>
      <c r="Q90" s="45"/>
      <c r="R90" s="9"/>
      <c r="S90" s="45">
        <f t="shared" ref="S90" si="15">S89-U89</f>
        <v>0</v>
      </c>
      <c r="T90" s="66">
        <f t="shared" si="11"/>
        <v>0</v>
      </c>
      <c r="U90" s="45">
        <f t="shared" ref="U90" si="16">MIN(S90,J90+K90-P90)</f>
        <v>0</v>
      </c>
      <c r="V90" s="64">
        <f t="shared" ref="V90" si="17">T90+U90</f>
        <v>0</v>
      </c>
      <c r="W90" s="5"/>
    </row>
    <row r="91" spans="3:23">
      <c r="C91" s="25"/>
      <c r="D91" s="3">
        <v>71</v>
      </c>
      <c r="E91" s="31">
        <v>0</v>
      </c>
      <c r="F91" s="27">
        <f t="shared" si="10"/>
        <v>6.0000000000000039E-2</v>
      </c>
      <c r="G91" s="21">
        <f>'Question (C)'!G90</f>
        <v>1.1160166706612573E-2</v>
      </c>
      <c r="H91" s="43">
        <f>'Question (C)'!H90</f>
        <v>12596263.496578824</v>
      </c>
      <c r="I91" s="43">
        <f>'Question (C)'!I90</f>
        <v>52484.431235745105</v>
      </c>
      <c r="J91" s="43">
        <f>'Question (C)'!J90</f>
        <v>108562.05566789661</v>
      </c>
      <c r="K91" s="43">
        <f>'Question (C)'!K90</f>
        <v>139364.82986297199</v>
      </c>
      <c r="L91" s="43">
        <f>'Question (C)'!L90</f>
        <v>300411.31676661375</v>
      </c>
      <c r="N91" s="45"/>
      <c r="O91" s="45"/>
      <c r="P91" s="66"/>
      <c r="Q91" s="45"/>
      <c r="R91" s="9"/>
      <c r="S91" s="45"/>
      <c r="T91" s="66"/>
      <c r="U91" s="45"/>
      <c r="V91" s="64"/>
      <c r="W91" s="5"/>
    </row>
    <row r="92" spans="3:23">
      <c r="C92" s="25"/>
      <c r="D92" s="3">
        <v>72</v>
      </c>
      <c r="E92" s="31">
        <v>0</v>
      </c>
      <c r="F92" s="27">
        <f t="shared" si="10"/>
        <v>6.0000000000000039E-2</v>
      </c>
      <c r="G92" s="21">
        <f>'Question (C)'!G91</f>
        <v>1.1160166706612573E-2</v>
      </c>
      <c r="H92" s="43">
        <f>'Question (C)'!H91</f>
        <v>12348336.611047955</v>
      </c>
      <c r="I92" s="43">
        <f>'Question (C)'!I91</f>
        <v>51451.402546033147</v>
      </c>
      <c r="J92" s="43">
        <f>'Question (C)'!J91</f>
        <v>109595.08435760858</v>
      </c>
      <c r="K92" s="43">
        <f>'Question (C)'!K91</f>
        <v>136586.39571700635</v>
      </c>
      <c r="L92" s="43">
        <f>'Question (C)'!L91</f>
        <v>297632.88262064807</v>
      </c>
      <c r="N92" s="45"/>
      <c r="O92" s="45"/>
      <c r="P92" s="66"/>
      <c r="Q92" s="45"/>
      <c r="R92" s="9"/>
      <c r="S92" s="45"/>
      <c r="T92" s="66"/>
      <c r="U92" s="45"/>
      <c r="V92" s="64"/>
      <c r="W92" s="5"/>
    </row>
    <row r="93" spans="3:23">
      <c r="C93" s="25"/>
      <c r="D93" s="3">
        <v>73</v>
      </c>
      <c r="E93" s="31">
        <v>0</v>
      </c>
      <c r="F93" s="27">
        <f t="shared" si="10"/>
        <v>6.0000000000000039E-2</v>
      </c>
      <c r="G93" s="21">
        <f>'Question (C)'!G92</f>
        <v>1.1160166706612573E-2</v>
      </c>
      <c r="H93" s="43">
        <f>'Question (C)'!H92</f>
        <v>12102155.130973341</v>
      </c>
      <c r="I93" s="43">
        <f>'Question (C)'!I92</f>
        <v>50425.646379055594</v>
      </c>
      <c r="J93" s="43">
        <f>'Question (C)'!J92</f>
        <v>110620.84052458612</v>
      </c>
      <c r="K93" s="43">
        <f>'Question (C)'!K92</f>
        <v>133827.52174946922</v>
      </c>
      <c r="L93" s="43">
        <f>'Question (C)'!L92</f>
        <v>294874.00865311094</v>
      </c>
      <c r="N93" s="45"/>
      <c r="O93" s="45"/>
      <c r="P93" s="66"/>
      <c r="Q93" s="45"/>
      <c r="R93" s="9"/>
      <c r="S93" s="45"/>
      <c r="T93" s="66"/>
      <c r="U93" s="45"/>
      <c r="V93" s="64"/>
      <c r="W93" s="5"/>
    </row>
    <row r="94" spans="3:23">
      <c r="C94" s="25"/>
      <c r="D94" s="3">
        <v>74</v>
      </c>
      <c r="E94" s="31">
        <v>0</v>
      </c>
      <c r="F94" s="27">
        <f t="shared" si="10"/>
        <v>6.0000000000000039E-2</v>
      </c>
      <c r="G94" s="21">
        <f>'Question (C)'!G93</f>
        <v>1.1160166706612573E-2</v>
      </c>
      <c r="H94" s="43">
        <f>'Question (C)'!H93</f>
        <v>11857706.768699287</v>
      </c>
      <c r="I94" s="43">
        <f>'Question (C)'!I93</f>
        <v>49407.111536247023</v>
      </c>
      <c r="J94" s="43">
        <f>'Question (C)'!J93</f>
        <v>111639.37536739471</v>
      </c>
      <c r="K94" s="43">
        <f>'Question (C)'!K93</f>
        <v>131088.07025669009</v>
      </c>
      <c r="L94" s="43">
        <f>'Question (C)'!L93</f>
        <v>292134.55716033181</v>
      </c>
      <c r="N94" s="45"/>
      <c r="O94" s="45"/>
      <c r="P94" s="66"/>
      <c r="Q94" s="45"/>
      <c r="R94" s="9"/>
      <c r="S94" s="45"/>
      <c r="T94" s="66"/>
      <c r="U94" s="45"/>
      <c r="V94" s="64"/>
      <c r="W94" s="5"/>
    </row>
    <row r="95" spans="3:23">
      <c r="C95" s="25"/>
      <c r="D95" s="3">
        <v>75</v>
      </c>
      <c r="E95" s="31">
        <v>0</v>
      </c>
      <c r="F95" s="27">
        <f t="shared" si="10"/>
        <v>6.0000000000000039E-2</v>
      </c>
      <c r="G95" s="21">
        <f>'Question (C)'!G94</f>
        <v>1.1160166706612573E-2</v>
      </c>
      <c r="H95" s="43">
        <f>'Question (C)'!H94</f>
        <v>11614979.323075201</v>
      </c>
      <c r="I95" s="43">
        <f>'Question (C)'!I94</f>
        <v>48395.747179480008</v>
      </c>
      <c r="J95" s="43">
        <f>'Question (C)'!J94</f>
        <v>112650.73972416171</v>
      </c>
      <c r="K95" s="43">
        <f>'Question (C)'!K94</f>
        <v>128367.90450443244</v>
      </c>
      <c r="L95" s="43">
        <f>'Question (C)'!L94</f>
        <v>289414.39140807418</v>
      </c>
      <c r="N95" s="45"/>
      <c r="O95" s="45"/>
      <c r="P95" s="66"/>
      <c r="Q95" s="45"/>
      <c r="R95" s="9"/>
      <c r="S95" s="45"/>
      <c r="T95" s="66"/>
      <c r="U95" s="45"/>
      <c r="V95" s="64"/>
      <c r="W95" s="5"/>
    </row>
    <row r="96" spans="3:23">
      <c r="C96" s="25"/>
      <c r="D96" s="3">
        <v>76</v>
      </c>
      <c r="E96" s="31">
        <v>0</v>
      </c>
      <c r="F96" s="27">
        <f t="shared" si="10"/>
        <v>6.0000000000000039E-2</v>
      </c>
      <c r="G96" s="21">
        <f>'Question (C)'!G95</f>
        <v>1.1160166706612573E-2</v>
      </c>
      <c r="H96" s="43">
        <f>'Question (C)'!H95</f>
        <v>11373960.678846607</v>
      </c>
      <c r="I96" s="43">
        <f>'Question (C)'!I95</f>
        <v>47391.502828527533</v>
      </c>
      <c r="J96" s="43">
        <f>'Question (C)'!J95</f>
        <v>113654.98407511419</v>
      </c>
      <c r="K96" s="43">
        <f>'Question (C)'!K95</f>
        <v>125666.88872106877</v>
      </c>
      <c r="L96" s="43">
        <f>'Question (C)'!L95</f>
        <v>286713.37562471046</v>
      </c>
      <c r="N96" s="45"/>
      <c r="O96" s="45"/>
      <c r="P96" s="66"/>
      <c r="Q96" s="45"/>
      <c r="R96" s="9"/>
      <c r="S96" s="45"/>
      <c r="T96" s="66"/>
      <c r="U96" s="45"/>
      <c r="V96" s="64"/>
      <c r="W96" s="5"/>
    </row>
    <row r="97" spans="3:23">
      <c r="C97" s="25"/>
      <c r="D97" s="3">
        <v>77</v>
      </c>
      <c r="E97" s="31">
        <v>0</v>
      </c>
      <c r="F97" s="27">
        <f t="shared" si="10"/>
        <v>6.0000000000000039E-2</v>
      </c>
      <c r="G97" s="21">
        <f>'Question (C)'!G96</f>
        <v>1.1160166706612573E-2</v>
      </c>
      <c r="H97" s="43">
        <f>'Question (C)'!H96</f>
        <v>11134638.806050424</v>
      </c>
      <c r="I97" s="43">
        <f>'Question (C)'!I96</f>
        <v>46394.328358543433</v>
      </c>
      <c r="J97" s="43">
        <f>'Question (C)'!J96</f>
        <v>114652.1585450983</v>
      </c>
      <c r="K97" s="43">
        <f>'Question (C)'!K96</f>
        <v>122984.88809080403</v>
      </c>
      <c r="L97" s="43">
        <f>'Question (C)'!L96</f>
        <v>284031.37499444577</v>
      </c>
      <c r="N97" s="45"/>
      <c r="O97" s="45"/>
      <c r="P97" s="66"/>
      <c r="Q97" s="45"/>
      <c r="R97" s="9"/>
      <c r="S97" s="45"/>
      <c r="T97" s="66"/>
      <c r="U97" s="45"/>
      <c r="V97" s="64"/>
      <c r="W97" s="5"/>
    </row>
    <row r="98" spans="3:23">
      <c r="C98" s="25"/>
      <c r="D98" s="3">
        <v>78</v>
      </c>
      <c r="E98" s="31">
        <v>0</v>
      </c>
      <c r="F98" s="27">
        <f t="shared" si="10"/>
        <v>6.0000000000000039E-2</v>
      </c>
      <c r="G98" s="21">
        <f>'Question (C)'!G97</f>
        <v>1.1160166706612573E-2</v>
      </c>
      <c r="H98" s="43">
        <f>'Question (C)'!H97</f>
        <v>10897001.75941452</v>
      </c>
      <c r="I98" s="43">
        <f>'Question (C)'!I97</f>
        <v>45404.173997560509</v>
      </c>
      <c r="J98" s="43">
        <f>'Question (C)'!J97</f>
        <v>115642.31290608121</v>
      </c>
      <c r="K98" s="43">
        <f>'Question (C)'!K97</f>
        <v>120321.76874694644</v>
      </c>
      <c r="L98" s="43">
        <f>'Question (C)'!L97</f>
        <v>281368.25565058819</v>
      </c>
      <c r="N98" s="45"/>
      <c r="O98" s="45"/>
      <c r="P98" s="66"/>
      <c r="Q98" s="45"/>
      <c r="R98" s="9"/>
      <c r="S98" s="45"/>
      <c r="T98" s="66"/>
      <c r="U98" s="45"/>
      <c r="V98" s="64"/>
      <c r="W98" s="5"/>
    </row>
    <row r="99" spans="3:23">
      <c r="C99" s="25"/>
      <c r="D99" s="3">
        <v>79</v>
      </c>
      <c r="E99" s="31">
        <v>0</v>
      </c>
      <c r="F99" s="27">
        <f t="shared" si="10"/>
        <v>6.0000000000000039E-2</v>
      </c>
      <c r="G99" s="21">
        <f>'Question (C)'!G98</f>
        <v>1.1160166706612573E-2</v>
      </c>
      <c r="H99" s="43">
        <f>'Question (C)'!H98</f>
        <v>10661037.677761493</v>
      </c>
      <c r="I99" s="43">
        <f>'Question (C)'!I98</f>
        <v>44420.990324006219</v>
      </c>
      <c r="J99" s="43">
        <f>'Question (C)'!J98</f>
        <v>116625.49657963551</v>
      </c>
      <c r="K99" s="43">
        <f>'Question (C)'!K98</f>
        <v>117677.39776522583</v>
      </c>
      <c r="L99" s="43">
        <f>'Question (C)'!L98</f>
        <v>278723.88466886757</v>
      </c>
      <c r="N99" s="45"/>
      <c r="O99" s="45"/>
      <c r="P99" s="66"/>
      <c r="Q99" s="45"/>
      <c r="R99" s="9"/>
      <c r="S99" s="45"/>
      <c r="T99" s="66"/>
      <c r="U99" s="45"/>
      <c r="V99" s="64"/>
      <c r="W99" s="5"/>
    </row>
    <row r="100" spans="3:23">
      <c r="C100" s="25"/>
      <c r="D100" s="3">
        <v>80</v>
      </c>
      <c r="E100" s="31">
        <v>0</v>
      </c>
      <c r="F100" s="27">
        <f t="shared" si="10"/>
        <v>6.0000000000000039E-2</v>
      </c>
      <c r="G100" s="21">
        <f>'Question (C)'!G99</f>
        <v>1.1160166706612573E-2</v>
      </c>
      <c r="H100" s="43">
        <f>'Question (C)'!H99</f>
        <v>10426734.783416631</v>
      </c>
      <c r="I100" s="43">
        <f>'Question (C)'!I99</f>
        <v>43444.728264235964</v>
      </c>
      <c r="J100" s="43">
        <f>'Question (C)'!J99</f>
        <v>117601.75863940576</v>
      </c>
      <c r="K100" s="43">
        <f>'Question (C)'!K99</f>
        <v>115051.64315715895</v>
      </c>
      <c r="L100" s="43">
        <f>'Question (C)'!L99</f>
        <v>276098.1300608007</v>
      </c>
      <c r="N100" s="45"/>
      <c r="O100" s="45"/>
      <c r="P100" s="66"/>
      <c r="Q100" s="45"/>
      <c r="R100" s="9"/>
      <c r="S100" s="45"/>
      <c r="T100" s="66"/>
      <c r="U100" s="45"/>
      <c r="V100" s="64"/>
      <c r="W100" s="5"/>
    </row>
    <row r="101" spans="3:23">
      <c r="C101" s="25"/>
      <c r="D101" s="3">
        <v>81</v>
      </c>
      <c r="E101" s="31">
        <v>0</v>
      </c>
      <c r="F101" s="27">
        <f t="shared" si="10"/>
        <v>6.0000000000000039E-2</v>
      </c>
      <c r="G101" s="21">
        <f>'Question (C)'!G100</f>
        <v>1.1160166706612573E-2</v>
      </c>
      <c r="H101" s="43">
        <f>'Question (C)'!H100</f>
        <v>10194081.381620066</v>
      </c>
      <c r="I101" s="43">
        <f>'Question (C)'!I100</f>
        <v>42475.339090083609</v>
      </c>
      <c r="J101" s="43">
        <f>'Question (C)'!J100</f>
        <v>118571.14781355811</v>
      </c>
      <c r="K101" s="43">
        <f>'Question (C)'!K100</f>
        <v>112444.37386346165</v>
      </c>
      <c r="L101" s="43">
        <f>'Question (C)'!L100</f>
        <v>273490.86076710338</v>
      </c>
      <c r="N101" s="45"/>
      <c r="O101" s="45"/>
      <c r="P101" s="66"/>
      <c r="Q101" s="45"/>
      <c r="R101" s="9"/>
      <c r="S101" s="45"/>
      <c r="T101" s="66"/>
      <c r="U101" s="45"/>
      <c r="V101" s="64"/>
      <c r="W101" s="5"/>
    </row>
    <row r="102" spans="3:23">
      <c r="C102" s="25"/>
      <c r="D102" s="3">
        <v>82</v>
      </c>
      <c r="E102" s="31">
        <v>0</v>
      </c>
      <c r="F102" s="27">
        <f t="shared" si="10"/>
        <v>6.0000000000000039E-2</v>
      </c>
      <c r="G102" s="21">
        <f>'Question (C)'!G101</f>
        <v>1.1160166706612573E-2</v>
      </c>
      <c r="H102" s="43">
        <f>'Question (C)'!H101</f>
        <v>9963065.8599430453</v>
      </c>
      <c r="I102" s="43">
        <f>'Question (C)'!I101</f>
        <v>41512.774416429362</v>
      </c>
      <c r="J102" s="43">
        <f>'Question (C)'!J101</f>
        <v>119533.71248721235</v>
      </c>
      <c r="K102" s="43">
        <f>'Question (C)'!K101</f>
        <v>109855.45974750716</v>
      </c>
      <c r="L102" s="43">
        <f>'Question (C)'!L101</f>
        <v>270901.9466511489</v>
      </c>
      <c r="N102" s="45"/>
      <c r="O102" s="45"/>
      <c r="P102" s="66"/>
      <c r="Q102" s="45"/>
      <c r="R102" s="9"/>
      <c r="S102" s="45"/>
      <c r="T102" s="66"/>
      <c r="U102" s="45"/>
      <c r="V102" s="64"/>
      <c r="W102" s="5"/>
    </row>
    <row r="103" spans="3:23">
      <c r="C103" s="25"/>
      <c r="D103" s="3">
        <v>83</v>
      </c>
      <c r="E103" s="31">
        <v>0</v>
      </c>
      <c r="F103" s="27">
        <f t="shared" si="10"/>
        <v>6.0000000000000039E-2</v>
      </c>
      <c r="G103" s="21">
        <f>'Question (C)'!G102</f>
        <v>1.1160166706612573E-2</v>
      </c>
      <c r="H103" s="43">
        <f>'Question (C)'!H102</f>
        <v>9733676.6877083275</v>
      </c>
      <c r="I103" s="43">
        <f>'Question (C)'!I102</f>
        <v>40556.986198784703</v>
      </c>
      <c r="J103" s="43">
        <f>'Question (C)'!J102</f>
        <v>120489.50070485703</v>
      </c>
      <c r="K103" s="43">
        <f>'Question (C)'!K102</f>
        <v>107284.77158883071</v>
      </c>
      <c r="L103" s="43">
        <f>'Question (C)'!L102</f>
        <v>268331.25849247247</v>
      </c>
      <c r="N103" s="45"/>
      <c r="O103" s="45"/>
      <c r="P103" s="66"/>
      <c r="Q103" s="45"/>
      <c r="R103" s="9"/>
      <c r="S103" s="45"/>
      <c r="T103" s="66"/>
      <c r="U103" s="45"/>
      <c r="V103" s="64"/>
      <c r="W103" s="5"/>
    </row>
    <row r="104" spans="3:23">
      <c r="C104" s="25"/>
      <c r="D104" s="3">
        <v>84</v>
      </c>
      <c r="E104" s="31">
        <v>0</v>
      </c>
      <c r="F104" s="27">
        <f t="shared" si="10"/>
        <v>6.0000000000000039E-2</v>
      </c>
      <c r="G104" s="21">
        <f>'Question (C)'!G103</f>
        <v>1.1160166706612573E-2</v>
      </c>
      <c r="H104" s="43">
        <f>'Question (C)'!H103</f>
        <v>9505902.4154146407</v>
      </c>
      <c r="I104" s="43">
        <f>'Question (C)'!I103</f>
        <v>39607.926730894338</v>
      </c>
      <c r="J104" s="43">
        <f>'Question (C)'!J103</f>
        <v>121438.56017274738</v>
      </c>
      <c r="K104" s="43">
        <f>'Question (C)'!K103</f>
        <v>104732.18107667964</v>
      </c>
      <c r="L104" s="43">
        <f>'Question (C)'!L103</f>
        <v>265778.66798032133</v>
      </c>
      <c r="N104" s="45"/>
      <c r="O104" s="45"/>
      <c r="P104" s="66"/>
      <c r="Q104" s="45"/>
      <c r="R104" s="9"/>
      <c r="S104" s="45"/>
      <c r="T104" s="66"/>
      <c r="U104" s="45"/>
      <c r="V104" s="64"/>
      <c r="W104" s="5"/>
    </row>
    <row r="105" spans="3:23">
      <c r="C105" s="25"/>
      <c r="D105" s="3">
        <v>85</v>
      </c>
      <c r="E105" s="31">
        <v>0</v>
      </c>
      <c r="F105" s="27">
        <f t="shared" si="10"/>
        <v>6.0000000000000039E-2</v>
      </c>
      <c r="G105" s="21">
        <f>'Question (C)'!G104</f>
        <v>1.1160166706612573E-2</v>
      </c>
      <c r="H105" s="43">
        <f>'Question (C)'!H104</f>
        <v>9279731.6741652135</v>
      </c>
      <c r="I105" s="43">
        <f>'Question (C)'!I104</f>
        <v>38665.548642355054</v>
      </c>
      <c r="J105" s="43">
        <f>'Question (C)'!J104</f>
        <v>122380.93826128668</v>
      </c>
      <c r="K105" s="43">
        <f>'Question (C)'!K104</f>
        <v>102197.56080360914</v>
      </c>
      <c r="L105" s="43">
        <f>'Question (C)'!L104</f>
        <v>263244.04770725087</v>
      </c>
      <c r="N105" s="45"/>
      <c r="O105" s="45"/>
      <c r="P105" s="66"/>
      <c r="Q105" s="45"/>
      <c r="R105" s="9"/>
      <c r="S105" s="45"/>
      <c r="T105" s="66"/>
      <c r="U105" s="45"/>
      <c r="V105" s="64"/>
      <c r="W105" s="5"/>
    </row>
    <row r="106" spans="3:23">
      <c r="C106" s="25"/>
      <c r="D106" s="3">
        <v>86</v>
      </c>
      <c r="E106" s="31">
        <v>0</v>
      </c>
      <c r="F106" s="27">
        <f t="shared" si="10"/>
        <v>6.0000000000000039E-2</v>
      </c>
      <c r="G106" s="21">
        <f>'Question (C)'!G105</f>
        <v>1.1160166706612573E-2</v>
      </c>
      <c r="H106" s="43">
        <f>'Question (C)'!H105</f>
        <v>9055153.1751003172</v>
      </c>
      <c r="I106" s="43">
        <f>'Question (C)'!I105</f>
        <v>37729.80489625132</v>
      </c>
      <c r="J106" s="43">
        <f>'Question (C)'!J105</f>
        <v>123316.68200739039</v>
      </c>
      <c r="K106" s="43">
        <f>'Question (C)'!K105</f>
        <v>99680.784259122884</v>
      </c>
      <c r="L106" s="43">
        <f>'Question (C)'!L105</f>
        <v>260727.27116276461</v>
      </c>
      <c r="N106" s="45"/>
      <c r="O106" s="45"/>
      <c r="P106" s="66"/>
      <c r="Q106" s="45"/>
      <c r="R106" s="9"/>
      <c r="S106" s="45"/>
      <c r="T106" s="66"/>
      <c r="U106" s="45"/>
      <c r="V106" s="64"/>
      <c r="W106" s="5"/>
    </row>
    <row r="107" spans="3:23">
      <c r="C107" s="25"/>
      <c r="D107" s="3">
        <v>87</v>
      </c>
      <c r="E107" s="31">
        <v>0</v>
      </c>
      <c r="F107" s="27">
        <f t="shared" si="10"/>
        <v>6.0000000000000039E-2</v>
      </c>
      <c r="G107" s="21">
        <f>'Question (C)'!G106</f>
        <v>1.1160166706612573E-2</v>
      </c>
      <c r="H107" s="43">
        <f>'Question (C)'!H106</f>
        <v>8832155.7088338025</v>
      </c>
      <c r="I107" s="43">
        <f>'Question (C)'!I106</f>
        <v>36800.648786807513</v>
      </c>
      <c r="J107" s="43">
        <f>'Question (C)'!J106</f>
        <v>124245.8381168342</v>
      </c>
      <c r="K107" s="43">
        <f>'Question (C)'!K106</f>
        <v>97181.725823358502</v>
      </c>
      <c r="L107" s="43">
        <f>'Question (C)'!L106</f>
        <v>258228.21272700024</v>
      </c>
      <c r="N107" s="45"/>
      <c r="O107" s="45"/>
      <c r="P107" s="66"/>
      <c r="Q107" s="65"/>
      <c r="R107" s="9"/>
      <c r="S107" s="45"/>
      <c r="T107" s="66"/>
      <c r="U107" s="65"/>
      <c r="V107" s="64"/>
      <c r="W107" s="5"/>
    </row>
    <row r="108" spans="3:23">
      <c r="C108" s="25"/>
      <c r="D108" s="3">
        <v>88</v>
      </c>
      <c r="E108" s="31">
        <v>0</v>
      </c>
      <c r="F108" s="27">
        <f t="shared" si="10"/>
        <v>6.0000000000000039E-2</v>
      </c>
      <c r="G108" s="21">
        <f>'Question (C)'!G107</f>
        <v>1.1160166706612573E-2</v>
      </c>
      <c r="H108" s="43">
        <f>'Question (C)'!H107</f>
        <v>8610728.1448936108</v>
      </c>
      <c r="I108" s="43">
        <f>'Question (C)'!I107</f>
        <v>35878.033937056716</v>
      </c>
      <c r="J108" s="43">
        <f>'Question (C)'!J107</f>
        <v>125168.452966585</v>
      </c>
      <c r="K108" s="43">
        <f>'Question (C)'!K107</f>
        <v>94700.260760817633</v>
      </c>
      <c r="L108" s="43">
        <f>'Question (C)'!L107</f>
        <v>255746.74766445934</v>
      </c>
      <c r="N108" s="45"/>
      <c r="O108" s="45"/>
      <c r="P108" s="66"/>
      <c r="Q108" s="65"/>
      <c r="R108" s="9"/>
      <c r="S108" s="45"/>
      <c r="T108" s="66"/>
      <c r="U108" s="65"/>
      <c r="V108" s="64"/>
      <c r="W108" s="5"/>
    </row>
    <row r="109" spans="3:23">
      <c r="C109" s="25"/>
      <c r="D109" s="3">
        <v>89</v>
      </c>
      <c r="E109" s="31">
        <v>0</v>
      </c>
      <c r="F109" s="27">
        <f t="shared" si="10"/>
        <v>6.0000000000000039E-2</v>
      </c>
      <c r="G109" s="21">
        <f>'Question (C)'!G108</f>
        <v>1.1160166706612573E-2</v>
      </c>
      <c r="H109" s="43">
        <f>'Question (C)'!H108</f>
        <v>8390859.4311662074</v>
      </c>
      <c r="I109" s="43">
        <f>'Question (C)'!I108</f>
        <v>34961.914296525865</v>
      </c>
      <c r="J109" s="43">
        <f>'Question (C)'!J108</f>
        <v>126084.57260711586</v>
      </c>
      <c r="K109" s="43">
        <f>'Question (C)'!K108</f>
        <v>92236.265214139814</v>
      </c>
      <c r="L109" s="43">
        <f>'Question (C)'!L108</f>
        <v>253282.75211778155</v>
      </c>
      <c r="N109" s="45"/>
      <c r="O109" s="45"/>
      <c r="P109" s="66"/>
      <c r="Q109" s="65"/>
      <c r="R109" s="9"/>
      <c r="S109" s="45"/>
      <c r="T109" s="66"/>
      <c r="U109" s="65"/>
      <c r="V109" s="64"/>
      <c r="W109" s="5"/>
    </row>
    <row r="110" spans="3:23">
      <c r="C110" s="25"/>
      <c r="D110" s="3">
        <v>90</v>
      </c>
      <c r="E110" s="31">
        <v>0</v>
      </c>
      <c r="F110" s="27">
        <f t="shared" si="10"/>
        <v>6.0000000000000039E-2</v>
      </c>
      <c r="G110" s="21">
        <f>'Question (C)'!G109</f>
        <v>1.1160166706612573E-2</v>
      </c>
      <c r="H110" s="43">
        <f>'Question (C)'!H109</f>
        <v>8172538.593344952</v>
      </c>
      <c r="I110" s="43">
        <f>'Question (C)'!I109</f>
        <v>34052.244138937305</v>
      </c>
      <c r="J110" s="43">
        <f>'Question (C)'!J109</f>
        <v>126994.24276470442</v>
      </c>
      <c r="K110" s="43">
        <f>'Question (C)'!K109</f>
        <v>89789.61619792055</v>
      </c>
      <c r="L110" s="43">
        <f>'Question (C)'!L109</f>
        <v>250836.10310156227</v>
      </c>
      <c r="N110" s="45"/>
      <c r="O110" s="45"/>
      <c r="P110" s="66"/>
      <c r="Q110" s="65"/>
      <c r="R110" s="9"/>
      <c r="S110" s="45"/>
      <c r="T110" s="66"/>
      <c r="U110" s="65"/>
      <c r="V110" s="64"/>
      <c r="W110" s="5"/>
    </row>
    <row r="111" spans="3:23">
      <c r="C111" s="25"/>
      <c r="D111" s="3">
        <v>91</v>
      </c>
      <c r="E111" s="31">
        <v>0</v>
      </c>
      <c r="F111" s="27">
        <f t="shared" si="10"/>
        <v>6.0000000000000039E-2</v>
      </c>
      <c r="G111" s="21">
        <f>'Question (C)'!G110</f>
        <v>1.1160166706612573E-2</v>
      </c>
      <c r="H111" s="43">
        <f>'Question (C)'!H110</f>
        <v>7955754.7343823267</v>
      </c>
      <c r="I111" s="43">
        <f>'Question (C)'!I110</f>
        <v>33148.978059926361</v>
      </c>
      <c r="J111" s="43">
        <f>'Question (C)'!J110</f>
        <v>127897.50884371536</v>
      </c>
      <c r="K111" s="43">
        <f>'Question (C)'!K110</f>
        <v>87360.191592572679</v>
      </c>
      <c r="L111" s="43">
        <f>'Question (C)'!L110</f>
        <v>248406.67849621439</v>
      </c>
      <c r="N111" s="45"/>
      <c r="O111" s="45"/>
      <c r="P111" s="66"/>
      <c r="Q111" s="65"/>
      <c r="R111" s="9"/>
      <c r="S111" s="45"/>
      <c r="T111" s="66"/>
      <c r="U111" s="65"/>
      <c r="V111" s="64"/>
      <c r="W111" s="5"/>
    </row>
    <row r="112" spans="3:23">
      <c r="C112" s="25"/>
      <c r="D112" s="3">
        <v>92</v>
      </c>
      <c r="E112" s="31">
        <v>0</v>
      </c>
      <c r="F112" s="27">
        <f t="shared" si="10"/>
        <v>6.0000000000000039E-2</v>
      </c>
      <c r="G112" s="21">
        <f>'Question (C)'!G111</f>
        <v>1.1160166706612573E-2</v>
      </c>
      <c r="H112" s="43">
        <f>'Question (C)'!H111</f>
        <v>7740497.0339460392</v>
      </c>
      <c r="I112" s="43">
        <f>'Question (C)'!I111</f>
        <v>32252.070974775164</v>
      </c>
      <c r="J112" s="43">
        <f>'Question (C)'!J111</f>
        <v>128794.41592886655</v>
      </c>
      <c r="K112" s="43">
        <f>'Question (C)'!K111</f>
        <v>84947.87013823101</v>
      </c>
      <c r="L112" s="43">
        <f>'Question (C)'!L111</f>
        <v>245994.35704187275</v>
      </c>
      <c r="N112" s="45"/>
      <c r="O112" s="45"/>
      <c r="P112" s="66"/>
      <c r="Q112" s="65"/>
      <c r="R112" s="9"/>
      <c r="S112" s="45"/>
      <c r="T112" s="66"/>
      <c r="U112" s="65"/>
      <c r="V112" s="64"/>
      <c r="W112" s="5"/>
    </row>
    <row r="113" spans="3:23">
      <c r="C113" s="25"/>
      <c r="D113" s="3">
        <v>93</v>
      </c>
      <c r="E113" s="31">
        <v>0</v>
      </c>
      <c r="F113" s="27">
        <f t="shared" si="10"/>
        <v>6.0000000000000039E-2</v>
      </c>
      <c r="G113" s="21">
        <f>'Question (C)'!G112</f>
        <v>1.1160166706612573E-2</v>
      </c>
      <c r="H113" s="43">
        <f>'Question (C)'!H112</f>
        <v>7526754.7478789417</v>
      </c>
      <c r="I113" s="43">
        <f>'Question (C)'!I112</f>
        <v>31361.478116162256</v>
      </c>
      <c r="J113" s="43">
        <f>'Question (C)'!J112</f>
        <v>129685.00878747947</v>
      </c>
      <c r="K113" s="43">
        <f>'Question (C)'!K112</f>
        <v>82552.531428699891</v>
      </c>
      <c r="L113" s="43">
        <f>'Question (C)'!L112</f>
        <v>243599.01833234163</v>
      </c>
      <c r="N113" s="45"/>
      <c r="O113" s="45"/>
      <c r="P113" s="66"/>
      <c r="Q113" s="65"/>
      <c r="R113" s="9"/>
      <c r="S113" s="45"/>
      <c r="T113" s="66"/>
      <c r="U113" s="65"/>
      <c r="V113" s="64"/>
      <c r="W113" s="5"/>
    </row>
    <row r="114" spans="3:23">
      <c r="C114" s="25"/>
      <c r="D114" s="3">
        <v>94</v>
      </c>
      <c r="E114" s="31">
        <v>0</v>
      </c>
      <c r="F114" s="27">
        <f t="shared" si="10"/>
        <v>6.0000000000000039E-2</v>
      </c>
      <c r="G114" s="21">
        <f>'Question (C)'!G113</f>
        <v>1.1160166706612573E-2</v>
      </c>
      <c r="H114" s="43">
        <f>'Question (C)'!H113</f>
        <v>7314517.2076627621</v>
      </c>
      <c r="I114" s="43">
        <f>'Question (C)'!I113</f>
        <v>30477.155031928178</v>
      </c>
      <c r="J114" s="43">
        <f>'Question (C)'!J113</f>
        <v>130569.33187171354</v>
      </c>
      <c r="K114" s="43">
        <f>'Question (C)'!K113</f>
        <v>80174.055905443383</v>
      </c>
      <c r="L114" s="43">
        <f>'Question (C)'!L113</f>
        <v>241220.54280908511</v>
      </c>
      <c r="N114" s="45"/>
      <c r="O114" s="45"/>
      <c r="P114" s="66"/>
      <c r="Q114" s="65"/>
      <c r="R114" s="9"/>
      <c r="S114" s="45"/>
      <c r="T114" s="66"/>
      <c r="U114" s="65"/>
      <c r="V114" s="64"/>
      <c r="W114" s="5"/>
    </row>
    <row r="115" spans="3:23">
      <c r="C115" s="25"/>
      <c r="D115" s="3">
        <v>95</v>
      </c>
      <c r="E115" s="31">
        <v>0</v>
      </c>
      <c r="F115" s="27">
        <f t="shared" si="10"/>
        <v>6.0000000000000039E-2</v>
      </c>
      <c r="G115" s="21">
        <f>'Question (C)'!G114</f>
        <v>1.1160166706612573E-2</v>
      </c>
      <c r="H115" s="43">
        <f>'Question (C)'!H114</f>
        <v>7103773.819885605</v>
      </c>
      <c r="I115" s="43">
        <f>'Question (C)'!I114</f>
        <v>29599.057582856691</v>
      </c>
      <c r="J115" s="43">
        <f>'Question (C)'!J114</f>
        <v>131447.42932078504</v>
      </c>
      <c r="K115" s="43">
        <f>'Question (C)'!K114</f>
        <v>77812.324851617712</v>
      </c>
      <c r="L115" s="43">
        <f>'Question (C)'!L114</f>
        <v>238858.81175525943</v>
      </c>
      <c r="N115" s="45"/>
      <c r="O115" s="45"/>
      <c r="P115" s="66"/>
      <c r="Q115" s="65"/>
      <c r="R115" s="9"/>
      <c r="S115" s="45"/>
      <c r="T115" s="66"/>
      <c r="U115" s="65"/>
      <c r="V115" s="64"/>
      <c r="W115" s="5"/>
    </row>
    <row r="116" spans="3:23">
      <c r="C116" s="25"/>
      <c r="D116" s="3">
        <v>96</v>
      </c>
      <c r="E116" s="31">
        <v>0</v>
      </c>
      <c r="F116" s="27">
        <f t="shared" ref="F116:F179" si="18">F115</f>
        <v>6.0000000000000039E-2</v>
      </c>
      <c r="G116" s="21">
        <f>'Question (C)'!G115</f>
        <v>1.1160166706612573E-2</v>
      </c>
      <c r="H116" s="43">
        <f>'Question (C)'!H115</f>
        <v>6894514.0657132016</v>
      </c>
      <c r="I116" s="43">
        <f>'Question (C)'!I115</f>
        <v>28727.141940471676</v>
      </c>
      <c r="J116" s="43">
        <f>'Question (C)'!J115</f>
        <v>132319.34496317004</v>
      </c>
      <c r="K116" s="43">
        <f>'Question (C)'!K115</f>
        <v>75467.220386145811</v>
      </c>
      <c r="L116" s="43">
        <f>'Question (C)'!L115</f>
        <v>236513.70728978753</v>
      </c>
      <c r="N116" s="45"/>
      <c r="O116" s="45"/>
      <c r="P116" s="66"/>
      <c r="Q116" s="65"/>
      <c r="R116" s="9"/>
      <c r="S116" s="45"/>
      <c r="T116" s="66"/>
      <c r="U116" s="65"/>
      <c r="V116" s="64"/>
      <c r="W116" s="5"/>
    </row>
    <row r="117" spans="3:23">
      <c r="C117" s="25"/>
      <c r="D117" s="3">
        <v>97</v>
      </c>
      <c r="E117" s="31">
        <v>0</v>
      </c>
      <c r="F117" s="27">
        <f t="shared" si="18"/>
        <v>6.0000000000000039E-2</v>
      </c>
      <c r="G117" s="21">
        <f>'Question (C)'!G116</f>
        <v>1.1160166706612573E-2</v>
      </c>
      <c r="H117" s="43">
        <f>'Question (C)'!H116</f>
        <v>6686727.5003638864</v>
      </c>
      <c r="I117" s="43">
        <f>'Question (C)'!I116</f>
        <v>27861.364584849525</v>
      </c>
      <c r="J117" s="43">
        <f>'Question (C)'!J116</f>
        <v>133185.12231879219</v>
      </c>
      <c r="K117" s="43">
        <f>'Question (C)'!K116</f>
        <v>73138.625457833448</v>
      </c>
      <c r="L117" s="43">
        <f>'Question (C)'!L116</f>
        <v>234185.11236147519</v>
      </c>
      <c r="N117" s="45"/>
      <c r="O117" s="45"/>
      <c r="P117" s="66"/>
      <c r="Q117" s="65"/>
      <c r="R117" s="9"/>
      <c r="S117" s="45"/>
      <c r="T117" s="66"/>
      <c r="U117" s="65"/>
      <c r="V117" s="64"/>
      <c r="W117" s="5"/>
    </row>
    <row r="118" spans="3:23">
      <c r="C118" s="25"/>
      <c r="D118" s="3">
        <v>98</v>
      </c>
      <c r="E118" s="31">
        <v>0</v>
      </c>
      <c r="F118" s="27">
        <f t="shared" si="18"/>
        <v>6.0000000000000039E-2</v>
      </c>
      <c r="G118" s="21">
        <f>'Question (C)'!G117</f>
        <v>1.1160166706612573E-2</v>
      </c>
      <c r="H118" s="43">
        <f>'Question (C)'!H117</f>
        <v>6480403.7525872607</v>
      </c>
      <c r="I118" s="43">
        <f>'Question (C)'!I117</f>
        <v>27001.682302446919</v>
      </c>
      <c r="J118" s="43">
        <f>'Question (C)'!J117</f>
        <v>134044.8046011948</v>
      </c>
      <c r="K118" s="43">
        <f>'Question (C)'!K117</f>
        <v>70826.423839526891</v>
      </c>
      <c r="L118" s="43">
        <f>'Question (C)'!L117</f>
        <v>231872.91074316861</v>
      </c>
      <c r="N118" s="45"/>
      <c r="O118" s="45"/>
      <c r="P118" s="66"/>
      <c r="Q118" s="65"/>
      <c r="R118" s="9"/>
      <c r="S118" s="45"/>
      <c r="T118" s="66"/>
      <c r="U118" s="65"/>
      <c r="V118" s="64"/>
      <c r="W118" s="5"/>
    </row>
    <row r="119" spans="3:23">
      <c r="C119" s="25"/>
      <c r="D119" s="3">
        <v>99</v>
      </c>
      <c r="E119" s="31">
        <v>0</v>
      </c>
      <c r="F119" s="27">
        <f t="shared" si="18"/>
        <v>6.0000000000000039E-2</v>
      </c>
      <c r="G119" s="21">
        <f>'Question (C)'!G118</f>
        <v>1.1160166706612573E-2</v>
      </c>
      <c r="H119" s="43">
        <f>'Question (C)'!H118</f>
        <v>6275532.5241465392</v>
      </c>
      <c r="I119" s="43">
        <f>'Question (C)'!I118</f>
        <v>26148.052183943913</v>
      </c>
      <c r="J119" s="43">
        <f>'Question (C)'!J118</f>
        <v>134898.43471969781</v>
      </c>
      <c r="K119" s="43">
        <f>'Question (C)'!K118</f>
        <v>68530.500122311656</v>
      </c>
      <c r="L119" s="43">
        <f>'Question (C)'!L118</f>
        <v>229576.98702595336</v>
      </c>
      <c r="N119" s="45"/>
      <c r="O119" s="45"/>
      <c r="P119" s="66"/>
      <c r="Q119" s="65"/>
      <c r="R119" s="9"/>
      <c r="S119" s="45"/>
      <c r="T119" s="66"/>
      <c r="U119" s="65"/>
      <c r="V119" s="64"/>
      <c r="W119" s="5"/>
    </row>
    <row r="120" spans="3:23">
      <c r="C120" s="25"/>
      <c r="D120" s="3">
        <v>100</v>
      </c>
      <c r="E120" s="31">
        <v>0</v>
      </c>
      <c r="F120" s="27">
        <f t="shared" si="18"/>
        <v>6.0000000000000039E-2</v>
      </c>
      <c r="G120" s="21">
        <f>'Question (C)'!G119</f>
        <v>1.1160166706612573E-2</v>
      </c>
      <c r="H120" s="43">
        <f>'Question (C)'!H119</f>
        <v>6072103.5893045301</v>
      </c>
      <c r="I120" s="43">
        <f>'Question (C)'!I119</f>
        <v>25300.431622102213</v>
      </c>
      <c r="J120" s="43">
        <f>'Question (C)'!J119</f>
        <v>135746.05528153951</v>
      </c>
      <c r="K120" s="43">
        <f>'Question (C)'!K119</f>
        <v>66250.739709752102</v>
      </c>
      <c r="L120" s="43">
        <f>'Question (C)'!L119</f>
        <v>227297.22661339381</v>
      </c>
      <c r="N120" s="45"/>
      <c r="O120" s="45"/>
      <c r="P120" s="66"/>
      <c r="Q120" s="65"/>
      <c r="R120" s="9"/>
      <c r="S120" s="45"/>
      <c r="T120" s="66"/>
      <c r="U120" s="65"/>
      <c r="V120" s="64"/>
      <c r="W120" s="5"/>
    </row>
    <row r="121" spans="3:23">
      <c r="C121" s="25"/>
      <c r="D121" s="3">
        <v>101</v>
      </c>
      <c r="E121" s="31">
        <v>0</v>
      </c>
      <c r="F121" s="27">
        <f t="shared" si="18"/>
        <v>6.0000000000000039E-2</v>
      </c>
      <c r="G121" s="21">
        <f>'Question (C)'!G120</f>
        <v>1.1160166706612573E-2</v>
      </c>
      <c r="H121" s="43">
        <f>'Question (C)'!H120</f>
        <v>5870106.7943132389</v>
      </c>
      <c r="I121" s="43">
        <f>'Question (C)'!I120</f>
        <v>24458.778309638496</v>
      </c>
      <c r="J121" s="43">
        <f>'Question (C)'!J120</f>
        <v>136587.70859400323</v>
      </c>
      <c r="K121" s="43">
        <f>'Question (C)'!K120</f>
        <v>63987.028812171571</v>
      </c>
      <c r="L121" s="43">
        <f>'Question (C)'!L120</f>
        <v>225033.51571581329</v>
      </c>
      <c r="N121" s="45"/>
      <c r="O121" s="45"/>
      <c r="P121" s="66"/>
      <c r="Q121" s="65"/>
      <c r="R121" s="9"/>
      <c r="S121" s="45"/>
      <c r="T121" s="66"/>
      <c r="U121" s="65"/>
      <c r="V121" s="64"/>
      <c r="W121" s="5"/>
    </row>
    <row r="122" spans="3:23">
      <c r="C122" s="25"/>
      <c r="D122" s="3">
        <v>102</v>
      </c>
      <c r="E122" s="31">
        <v>0</v>
      </c>
      <c r="F122" s="27">
        <f t="shared" si="18"/>
        <v>6.0000000000000039E-2</v>
      </c>
      <c r="G122" s="21">
        <f>'Question (C)'!G121</f>
        <v>1.1160166706612573E-2</v>
      </c>
      <c r="H122" s="43">
        <f>'Question (C)'!H121</f>
        <v>5669532.0569070634</v>
      </c>
      <c r="I122" s="43">
        <f>'Question (C)'!I121</f>
        <v>23623.050237112766</v>
      </c>
      <c r="J122" s="43">
        <f>'Question (C)'!J121</f>
        <v>137423.43666652896</v>
      </c>
      <c r="K122" s="43">
        <f>'Question (C)'!K121</f>
        <v>61739.254440972836</v>
      </c>
      <c r="L122" s="43">
        <f>'Question (C)'!L121</f>
        <v>222785.74134461457</v>
      </c>
      <c r="N122" s="45"/>
      <c r="O122" s="45"/>
      <c r="P122" s="66"/>
      <c r="Q122" s="65"/>
      <c r="R122" s="9"/>
      <c r="S122" s="45"/>
      <c r="T122" s="66"/>
      <c r="U122" s="65"/>
      <c r="V122" s="64"/>
      <c r="W122" s="5"/>
    </row>
    <row r="123" spans="3:23">
      <c r="C123" s="25"/>
      <c r="D123" s="3">
        <v>103</v>
      </c>
      <c r="E123" s="31">
        <v>0</v>
      </c>
      <c r="F123" s="27">
        <f t="shared" si="18"/>
        <v>6.0000000000000039E-2</v>
      </c>
      <c r="G123" s="21">
        <f>'Question (C)'!G122</f>
        <v>1.1160166706612573E-2</v>
      </c>
      <c r="H123" s="43">
        <f>'Question (C)'!H122</f>
        <v>5470369.3657995621</v>
      </c>
      <c r="I123" s="43">
        <f>'Question (C)'!I122</f>
        <v>22793.20569083151</v>
      </c>
      <c r="J123" s="43">
        <f>'Question (C)'!J122</f>
        <v>138253.28121281022</v>
      </c>
      <c r="K123" s="43">
        <f>'Question (C)'!K122</f>
        <v>59507.304402998459</v>
      </c>
      <c r="L123" s="43">
        <f>'Question (C)'!L122</f>
        <v>220553.7913066402</v>
      </c>
      <c r="N123" s="45"/>
      <c r="O123" s="45"/>
      <c r="P123" s="66"/>
      <c r="Q123" s="65"/>
      <c r="R123" s="9"/>
      <c r="S123" s="45"/>
      <c r="T123" s="66"/>
      <c r="U123" s="65"/>
      <c r="V123" s="64"/>
      <c r="W123" s="5"/>
    </row>
    <row r="124" spans="3:23">
      <c r="C124" s="25"/>
      <c r="D124" s="3">
        <v>104</v>
      </c>
      <c r="E124" s="31">
        <v>0</v>
      </c>
      <c r="F124" s="27">
        <f t="shared" si="18"/>
        <v>6.0000000000000039E-2</v>
      </c>
      <c r="G124" s="21">
        <f>'Question (C)'!G123</f>
        <v>1.1160166706612573E-2</v>
      </c>
      <c r="H124" s="43">
        <f>'Question (C)'!H123</f>
        <v>5272608.780183753</v>
      </c>
      <c r="I124" s="43">
        <f>'Question (C)'!I123</f>
        <v>21969.20325076564</v>
      </c>
      <c r="J124" s="43">
        <f>'Question (C)'!J123</f>
        <v>139077.2836528761</v>
      </c>
      <c r="K124" s="43">
        <f>'Question (C)'!K123</f>
        <v>57291.067294930908</v>
      </c>
      <c r="L124" s="43">
        <f>'Question (C)'!L123</f>
        <v>218337.55419857264</v>
      </c>
      <c r="N124" s="45"/>
      <c r="O124" s="45"/>
      <c r="P124" s="66"/>
      <c r="Q124" s="65"/>
      <c r="R124" s="9"/>
      <c r="S124" s="45"/>
      <c r="T124" s="66"/>
      <c r="U124" s="65"/>
      <c r="V124" s="64"/>
      <c r="W124" s="5"/>
    </row>
    <row r="125" spans="3:23">
      <c r="C125" s="25"/>
      <c r="D125" s="3">
        <v>105</v>
      </c>
      <c r="E125" s="31">
        <v>0</v>
      </c>
      <c r="F125" s="27">
        <f t="shared" si="18"/>
        <v>6.0000000000000039E-2</v>
      </c>
      <c r="G125" s="21">
        <f>'Question (C)'!G124</f>
        <v>1.1160166706612573E-2</v>
      </c>
      <c r="H125" s="43">
        <f>'Question (C)'!H124</f>
        <v>5076240.4292359455</v>
      </c>
      <c r="I125" s="43">
        <f>'Question (C)'!I124</f>
        <v>21151.001788483107</v>
      </c>
      <c r="J125" s="43">
        <f>'Question (C)'!J124</f>
        <v>139895.4851151586</v>
      </c>
      <c r="K125" s="43">
        <f>'Question (C)'!K124</f>
        <v>55090.432497732108</v>
      </c>
      <c r="L125" s="43">
        <f>'Question (C)'!L124</f>
        <v>216136.91940137383</v>
      </c>
      <c r="N125" s="45"/>
      <c r="O125" s="45"/>
      <c r="P125" s="66"/>
      <c r="Q125" s="65"/>
      <c r="R125" s="9"/>
      <c r="S125" s="45"/>
      <c r="T125" s="66"/>
      <c r="U125" s="65"/>
      <c r="V125" s="64"/>
      <c r="W125" s="5"/>
    </row>
    <row r="126" spans="3:23">
      <c r="C126" s="25"/>
      <c r="D126" s="3">
        <v>106</v>
      </c>
      <c r="E126" s="31">
        <v>0</v>
      </c>
      <c r="F126" s="27">
        <f t="shared" si="18"/>
        <v>6.0000000000000039E-2</v>
      </c>
      <c r="G126" s="21">
        <f>'Question (C)'!G125</f>
        <v>1.1160166706612573E-2</v>
      </c>
      <c r="H126" s="43">
        <f>'Question (C)'!H125</f>
        <v>4881254.5116230547</v>
      </c>
      <c r="I126" s="43">
        <f>'Question (C)'!I125</f>
        <v>20338.560465096063</v>
      </c>
      <c r="J126" s="43">
        <f>'Question (C)'!J125</f>
        <v>140707.92643854566</v>
      </c>
      <c r="K126" s="43">
        <f>'Question (C)'!K125</f>
        <v>52905.290171122084</v>
      </c>
      <c r="L126" s="43">
        <f>'Question (C)'!L125</f>
        <v>213951.77707476381</v>
      </c>
      <c r="N126" s="45"/>
      <c r="O126" s="45"/>
      <c r="P126" s="66"/>
      <c r="Q126" s="65"/>
      <c r="R126" s="9"/>
      <c r="S126" s="45"/>
      <c r="T126" s="66"/>
      <c r="U126" s="65"/>
      <c r="V126" s="64"/>
      <c r="W126" s="5"/>
    </row>
    <row r="127" spans="3:23">
      <c r="C127" s="25"/>
      <c r="D127" s="3">
        <v>107</v>
      </c>
      <c r="E127" s="31">
        <v>0</v>
      </c>
      <c r="F127" s="27">
        <f t="shared" si="18"/>
        <v>6.0000000000000039E-2</v>
      </c>
      <c r="G127" s="21">
        <f>'Question (C)'!G126</f>
        <v>1.1160166706612573E-2</v>
      </c>
      <c r="H127" s="43">
        <f>'Question (C)'!H126</f>
        <v>4687641.2950133868</v>
      </c>
      <c r="I127" s="43">
        <f>'Question (C)'!I126</f>
        <v>19531.838729222447</v>
      </c>
      <c r="J127" s="43">
        <f>'Question (C)'!J126</f>
        <v>141514.64817441927</v>
      </c>
      <c r="K127" s="43">
        <f>'Question (C)'!K126</f>
        <v>50735.5312480965</v>
      </c>
      <c r="L127" s="43">
        <f>'Question (C)'!L126</f>
        <v>211782.01815173822</v>
      </c>
      <c r="N127" s="45"/>
      <c r="O127" s="45"/>
      <c r="P127" s="66"/>
      <c r="Q127" s="65"/>
      <c r="R127" s="9"/>
      <c r="S127" s="45"/>
      <c r="T127" s="66"/>
      <c r="U127" s="65"/>
      <c r="V127" s="64"/>
      <c r="W127" s="5"/>
    </row>
    <row r="128" spans="3:23">
      <c r="C128" s="25"/>
      <c r="D128" s="3">
        <v>108</v>
      </c>
      <c r="E128" s="31">
        <v>0</v>
      </c>
      <c r="F128" s="27">
        <f t="shared" si="18"/>
        <v>6.0000000000000039E-2</v>
      </c>
      <c r="G128" s="21">
        <f>'Question (C)'!G127</f>
        <v>1.1160166706612573E-2</v>
      </c>
      <c r="H128" s="43">
        <f>'Question (C)'!H127</f>
        <v>4495391.1155908713</v>
      </c>
      <c r="I128" s="43">
        <f>'Question (C)'!I127</f>
        <v>18730.796314961965</v>
      </c>
      <c r="J128" s="43">
        <f>'Question (C)'!J127</f>
        <v>142315.69058867975</v>
      </c>
      <c r="K128" s="43">
        <f>'Question (C)'!K127</f>
        <v>48581.047429482831</v>
      </c>
      <c r="L128" s="43">
        <f>'Question (C)'!L127</f>
        <v>209627.53433312455</v>
      </c>
      <c r="N128" s="45"/>
      <c r="O128" s="45"/>
      <c r="P128" s="66"/>
      <c r="Q128" s="65"/>
      <c r="R128" s="9"/>
      <c r="S128" s="45"/>
      <c r="T128" s="66"/>
      <c r="U128" s="65"/>
      <c r="V128" s="64"/>
      <c r="W128" s="5"/>
    </row>
    <row r="129" spans="3:23">
      <c r="C129" s="25"/>
      <c r="D129" s="3">
        <v>109</v>
      </c>
      <c r="E129" s="31">
        <v>0</v>
      </c>
      <c r="F129" s="27">
        <f t="shared" si="18"/>
        <v>6.0000000000000039E-2</v>
      </c>
      <c r="G129" s="21">
        <f>'Question (C)'!G128</f>
        <v>1.1160166706612573E-2</v>
      </c>
      <c r="H129" s="43">
        <f>'Question (C)'!H128</f>
        <v>4304494.3775727088</v>
      </c>
      <c r="I129" s="43">
        <f>'Question (C)'!I128</f>
        <v>17935.393239886285</v>
      </c>
      <c r="J129" s="43">
        <f>'Question (C)'!J128</f>
        <v>143111.09366375543</v>
      </c>
      <c r="K129" s="43">
        <f>'Question (C)'!K128</f>
        <v>46441.731178534799</v>
      </c>
      <c r="L129" s="43">
        <f>'Question (C)'!L128</f>
        <v>207488.21808217652</v>
      </c>
      <c r="N129" s="45"/>
      <c r="O129" s="45"/>
      <c r="P129" s="66"/>
      <c r="Q129" s="65"/>
      <c r="R129" s="9"/>
      <c r="S129" s="45"/>
      <c r="T129" s="66"/>
      <c r="U129" s="65"/>
      <c r="V129" s="64"/>
      <c r="W129" s="5"/>
    </row>
    <row r="130" spans="3:23">
      <c r="C130" s="25"/>
      <c r="D130" s="3">
        <v>110</v>
      </c>
      <c r="E130" s="31">
        <v>0</v>
      </c>
      <c r="F130" s="27">
        <f t="shared" si="18"/>
        <v>6.0000000000000039E-2</v>
      </c>
      <c r="G130" s="21">
        <f>'Question (C)'!G129</f>
        <v>1.1160166706612573E-2</v>
      </c>
      <c r="H130" s="43">
        <f>'Question (C)'!H129</f>
        <v>4114941.5527304187</v>
      </c>
      <c r="I130" s="43">
        <f>'Question (C)'!I129</f>
        <v>17145.589803043415</v>
      </c>
      <c r="J130" s="43">
        <f>'Question (C)'!J129</f>
        <v>143900.89710059832</v>
      </c>
      <c r="K130" s="43">
        <f>'Question (C)'!K129</f>
        <v>44317.475715564884</v>
      </c>
      <c r="L130" s="43">
        <f>'Question (C)'!L129</f>
        <v>205363.96261920661</v>
      </c>
      <c r="N130" s="45"/>
      <c r="O130" s="45"/>
      <c r="P130" s="66"/>
      <c r="Q130" s="65"/>
      <c r="R130" s="9"/>
      <c r="S130" s="45"/>
      <c r="T130" s="66"/>
      <c r="U130" s="65"/>
      <c r="V130" s="64"/>
      <c r="W130" s="5"/>
    </row>
    <row r="131" spans="3:23">
      <c r="C131" s="25"/>
      <c r="D131" s="3">
        <v>111</v>
      </c>
      <c r="E131" s="31">
        <v>0</v>
      </c>
      <c r="F131" s="27">
        <f t="shared" si="18"/>
        <v>6.0000000000000039E-2</v>
      </c>
      <c r="G131" s="21">
        <f>'Question (C)'!G130</f>
        <v>1.1160166706612573E-2</v>
      </c>
      <c r="H131" s="43">
        <f>'Question (C)'!H130</f>
        <v>3926723.1799142552</v>
      </c>
      <c r="I131" s="43">
        <f>'Question (C)'!I130</f>
        <v>16361.346582976063</v>
      </c>
      <c r="J131" s="43">
        <f>'Question (C)'!J130</f>
        <v>144685.14032066567</v>
      </c>
      <c r="K131" s="43">
        <f>'Question (C)'!K130</f>
        <v>42208.175012614665</v>
      </c>
      <c r="L131" s="43">
        <f>'Question (C)'!L130</f>
        <v>203254.66191625639</v>
      </c>
      <c r="N131" s="45"/>
      <c r="O131" s="45"/>
      <c r="P131" s="66"/>
      <c r="Q131" s="65"/>
      <c r="R131" s="9"/>
      <c r="S131" s="45"/>
      <c r="T131" s="66"/>
      <c r="U131" s="65"/>
      <c r="V131" s="64"/>
      <c r="W131" s="5"/>
    </row>
    <row r="132" spans="3:23">
      <c r="C132" s="25"/>
      <c r="D132" s="3">
        <v>112</v>
      </c>
      <c r="E132" s="31">
        <v>0</v>
      </c>
      <c r="F132" s="27">
        <f t="shared" si="18"/>
        <v>6.0000000000000039E-2</v>
      </c>
      <c r="G132" s="21">
        <f>'Question (C)'!G131</f>
        <v>1.1160166706612573E-2</v>
      </c>
      <c r="H132" s="43">
        <f>'Question (C)'!H131</f>
        <v>3739829.8645809749</v>
      </c>
      <c r="I132" s="43">
        <f>'Question (C)'!I131</f>
        <v>15582.624435754064</v>
      </c>
      <c r="J132" s="43">
        <f>'Question (C)'!J131</f>
        <v>145463.86246788767</v>
      </c>
      <c r="K132" s="43">
        <f>'Question (C)'!K131</f>
        <v>40113.723788162613</v>
      </c>
      <c r="L132" s="43">
        <f>'Question (C)'!L131</f>
        <v>201160.21069180433</v>
      </c>
      <c r="N132" s="45"/>
      <c r="O132" s="45"/>
      <c r="P132" s="66"/>
      <c r="Q132" s="65"/>
      <c r="R132" s="9"/>
      <c r="S132" s="45"/>
      <c r="T132" s="66"/>
      <c r="U132" s="65"/>
      <c r="V132" s="64"/>
      <c r="W132" s="5"/>
    </row>
    <row r="133" spans="3:23">
      <c r="C133" s="25"/>
      <c r="D133" s="3">
        <v>113</v>
      </c>
      <c r="E133" s="31">
        <v>0</v>
      </c>
      <c r="F133" s="27">
        <f t="shared" si="18"/>
        <v>6.0000000000000039E-2</v>
      </c>
      <c r="G133" s="21">
        <f>'Question (C)'!G132</f>
        <v>1.1160166706612573E-2</v>
      </c>
      <c r="H133" s="43">
        <f>'Question (C)'!H132</f>
        <v>3554252.2783249244</v>
      </c>
      <c r="I133" s="43">
        <f>'Question (C)'!I132</f>
        <v>14809.384493020518</v>
      </c>
      <c r="J133" s="43">
        <f>'Question (C)'!J132</f>
        <v>146237.10241062121</v>
      </c>
      <c r="K133" s="43">
        <f>'Question (C)'!K132</f>
        <v>38034.017501869203</v>
      </c>
      <c r="L133" s="43">
        <f>'Question (C)'!L132</f>
        <v>199080.50440551093</v>
      </c>
      <c r="N133" s="45"/>
      <c r="O133" s="45"/>
      <c r="P133" s="66"/>
      <c r="Q133" s="65"/>
      <c r="R133" s="9"/>
      <c r="S133" s="45"/>
      <c r="T133" s="66"/>
      <c r="U133" s="65"/>
      <c r="V133" s="64"/>
      <c r="W133" s="5"/>
    </row>
    <row r="134" spans="3:23">
      <c r="C134" s="25"/>
      <c r="D134" s="3">
        <v>114</v>
      </c>
      <c r="E134" s="31">
        <v>0</v>
      </c>
      <c r="F134" s="27">
        <f t="shared" si="18"/>
        <v>6.0000000000000039E-2</v>
      </c>
      <c r="G134" s="21">
        <f>'Question (C)'!G133</f>
        <v>1.1160166706612573E-2</v>
      </c>
      <c r="H134" s="43">
        <f>'Question (C)'!H133</f>
        <v>3369981.1584124342</v>
      </c>
      <c r="I134" s="43">
        <f>'Question (C)'!I133</f>
        <v>14041.58816005181</v>
      </c>
      <c r="J134" s="43">
        <f>'Question (C)'!J133</f>
        <v>147004.8987435899</v>
      </c>
      <c r="K134" s="43">
        <f>'Question (C)'!K133</f>
        <v>35968.952349358959</v>
      </c>
      <c r="L134" s="43">
        <f>'Question (C)'!L133</f>
        <v>197015.43925300069</v>
      </c>
      <c r="N134" s="45"/>
      <c r="O134" s="45"/>
      <c r="P134" s="66"/>
      <c r="Q134" s="65"/>
      <c r="R134" s="9"/>
      <c r="S134" s="45"/>
      <c r="T134" s="66"/>
      <c r="U134" s="65"/>
      <c r="V134" s="64"/>
      <c r="W134" s="5"/>
    </row>
    <row r="135" spans="3:23">
      <c r="C135" s="25"/>
      <c r="D135" s="3">
        <v>115</v>
      </c>
      <c r="E135" s="31">
        <v>0</v>
      </c>
      <c r="F135" s="27">
        <f t="shared" si="18"/>
        <v>6.0000000000000039E-2</v>
      </c>
      <c r="G135" s="21">
        <f>'Question (C)'!G134</f>
        <v>1.1160166706612573E-2</v>
      </c>
      <c r="H135" s="43">
        <f>'Question (C)'!H134</f>
        <v>3187007.3073194851</v>
      </c>
      <c r="I135" s="43">
        <f>'Question (C)'!I134</f>
        <v>13279.197113831187</v>
      </c>
      <c r="J135" s="43">
        <f>'Question (C)'!J134</f>
        <v>147767.28978981054</v>
      </c>
      <c r="K135" s="43">
        <f>'Question (C)'!K134</f>
        <v>33918.425257039293</v>
      </c>
      <c r="L135" s="43">
        <f>'Question (C)'!L134</f>
        <v>194964.91216068101</v>
      </c>
      <c r="N135" s="45"/>
      <c r="O135" s="45"/>
      <c r="P135" s="66"/>
      <c r="Q135" s="65"/>
      <c r="R135" s="9"/>
      <c r="S135" s="45"/>
      <c r="T135" s="66"/>
      <c r="U135" s="65"/>
      <c r="V135" s="64"/>
      <c r="W135" s="5"/>
    </row>
    <row r="136" spans="3:23">
      <c r="C136" s="25"/>
      <c r="D136" s="3">
        <v>116</v>
      </c>
      <c r="E136" s="31">
        <v>0</v>
      </c>
      <c r="F136" s="27">
        <f t="shared" si="18"/>
        <v>6.0000000000000039E-2</v>
      </c>
      <c r="G136" s="21">
        <f>'Question (C)'!G135</f>
        <v>1.1160166706612573E-2</v>
      </c>
      <c r="H136" s="43">
        <f>'Question (C)'!H135</f>
        <v>3005321.5922726355</v>
      </c>
      <c r="I136" s="43">
        <f>'Question (C)'!I135</f>
        <v>12522.173301135983</v>
      </c>
      <c r="J136" s="43">
        <f>'Question (C)'!J135</f>
        <v>148524.31360250575</v>
      </c>
      <c r="K136" s="43">
        <f>'Question (C)'!K135</f>
        <v>31882.333876955785</v>
      </c>
      <c r="L136" s="43">
        <f>'Question (C)'!L135</f>
        <v>192928.82078059751</v>
      </c>
      <c r="N136" s="45"/>
      <c r="O136" s="45"/>
      <c r="P136" s="66"/>
      <c r="Q136" s="65"/>
      <c r="R136" s="9"/>
      <c r="S136" s="45"/>
      <c r="T136" s="66"/>
      <c r="U136" s="65"/>
      <c r="V136" s="64"/>
      <c r="W136" s="5"/>
    </row>
    <row r="137" spans="3:23">
      <c r="C137" s="25"/>
      <c r="D137" s="3">
        <v>117</v>
      </c>
      <c r="E137" s="31">
        <v>0</v>
      </c>
      <c r="F137" s="27">
        <f t="shared" si="18"/>
        <v>6.0000000000000039E-2</v>
      </c>
      <c r="G137" s="21">
        <f>'Question (C)'!G136</f>
        <v>1.1160166706612573E-2</v>
      </c>
      <c r="H137" s="43">
        <f>'Question (C)'!H136</f>
        <v>2824914.944793174</v>
      </c>
      <c r="I137" s="43">
        <f>'Question (C)'!I136</f>
        <v>11770.478936638225</v>
      </c>
      <c r="J137" s="43">
        <f>'Question (C)'!J136</f>
        <v>149276.0079670035</v>
      </c>
      <c r="K137" s="43">
        <f>'Question (C)'!K136</f>
        <v>29860.57658168369</v>
      </c>
      <c r="L137" s="43">
        <f>'Question (C)'!L136</f>
        <v>190907.0634853254</v>
      </c>
      <c r="N137" s="45"/>
      <c r="O137" s="45"/>
      <c r="P137" s="66"/>
      <c r="Q137" s="65"/>
      <c r="R137" s="9"/>
      <c r="S137" s="45"/>
      <c r="T137" s="66"/>
      <c r="U137" s="65"/>
      <c r="V137" s="64"/>
      <c r="W137" s="5"/>
    </row>
    <row r="138" spans="3:23">
      <c r="C138" s="25"/>
      <c r="D138" s="3">
        <v>118</v>
      </c>
      <c r="E138" s="31">
        <v>0</v>
      </c>
      <c r="F138" s="27">
        <f t="shared" si="18"/>
        <v>6.0000000000000039E-2</v>
      </c>
      <c r="G138" s="21">
        <f>'Question (C)'!G137</f>
        <v>1.1160166706612573E-2</v>
      </c>
      <c r="H138" s="43">
        <f>'Question (C)'!H137</f>
        <v>2645778.3602444869</v>
      </c>
      <c r="I138" s="43">
        <f>'Question (C)'!I137</f>
        <v>11024.076501018695</v>
      </c>
      <c r="J138" s="43">
        <f>'Question (C)'!J137</f>
        <v>150022.41040262303</v>
      </c>
      <c r="K138" s="43">
        <f>'Question (C)'!K137</f>
        <v>27853.05245925541</v>
      </c>
      <c r="L138" s="43">
        <f>'Question (C)'!L137</f>
        <v>188899.53936289714</v>
      </c>
      <c r="N138" s="45"/>
      <c r="O138" s="45"/>
      <c r="P138" s="66"/>
      <c r="Q138" s="65"/>
      <c r="R138" s="9"/>
      <c r="S138" s="45"/>
      <c r="T138" s="66"/>
      <c r="U138" s="65"/>
      <c r="V138" s="64"/>
      <c r="W138" s="5"/>
    </row>
    <row r="139" spans="3:23">
      <c r="C139" s="25"/>
      <c r="D139" s="3">
        <v>119</v>
      </c>
      <c r="E139" s="31">
        <v>0</v>
      </c>
      <c r="F139" s="27">
        <f t="shared" si="18"/>
        <v>6.0000000000000039E-2</v>
      </c>
      <c r="G139" s="21">
        <f>'Question (C)'!G138</f>
        <v>1.1160166706612573E-2</v>
      </c>
      <c r="H139" s="43">
        <f>'Question (C)'!H138</f>
        <v>2467902.8973826086</v>
      </c>
      <c r="I139" s="43">
        <f>'Question (C)'!I138</f>
        <v>10282.928739094203</v>
      </c>
      <c r="J139" s="43">
        <f>'Question (C)'!J138</f>
        <v>150763.55816454752</v>
      </c>
      <c r="K139" s="43">
        <f>'Question (C)'!K138</f>
        <v>25859.661308123661</v>
      </c>
      <c r="L139" s="43">
        <f>'Question (C)'!L138</f>
        <v>186906.14821176539</v>
      </c>
      <c r="N139" s="45"/>
      <c r="O139" s="45"/>
      <c r="P139" s="66"/>
      <c r="Q139" s="65"/>
      <c r="R139" s="9"/>
      <c r="S139" s="45"/>
      <c r="T139" s="66"/>
      <c r="U139" s="65"/>
      <c r="V139" s="64"/>
      <c r="W139" s="5"/>
    </row>
    <row r="140" spans="3:23">
      <c r="C140" s="25"/>
      <c r="D140" s="3">
        <v>120</v>
      </c>
      <c r="E140" s="31">
        <v>0</v>
      </c>
      <c r="F140" s="27">
        <f t="shared" si="18"/>
        <v>6.0000000000000039E-2</v>
      </c>
      <c r="G140" s="21">
        <f>'Question (C)'!G139</f>
        <v>1.1160166706612573E-2</v>
      </c>
      <c r="H140" s="43">
        <f>'Question (C)'!H139</f>
        <v>2291279.6779099372</v>
      </c>
      <c r="I140" s="43">
        <f>'Question (C)'!I139</f>
        <v>9546.9986579580727</v>
      </c>
      <c r="J140" s="43">
        <f>'Question (C)'!J139</f>
        <v>151499.48824568366</v>
      </c>
      <c r="K140" s="43">
        <f>'Question (C)'!K139</f>
        <v>23880.303632160139</v>
      </c>
      <c r="L140" s="43">
        <f>'Question (C)'!L139</f>
        <v>184926.79053580185</v>
      </c>
      <c r="N140" s="45"/>
      <c r="O140" s="45"/>
      <c r="P140" s="66"/>
      <c r="Q140" s="65"/>
      <c r="R140" s="9"/>
      <c r="S140" s="45"/>
      <c r="T140" s="66"/>
      <c r="U140" s="65"/>
      <c r="V140" s="64"/>
      <c r="W140" s="5"/>
    </row>
    <row r="141" spans="3:23">
      <c r="C141" s="25"/>
      <c r="D141" s="3">
        <v>121</v>
      </c>
      <c r="E141" s="31">
        <v>0</v>
      </c>
      <c r="F141" s="27">
        <f t="shared" si="18"/>
        <v>6.0000000000000039E-2</v>
      </c>
      <c r="G141" s="21">
        <f>'Question (C)'!G140</f>
        <v>1.1160166706612573E-2</v>
      </c>
      <c r="H141" s="43">
        <f>'Question (C)'!H140</f>
        <v>2115899.8860320933</v>
      </c>
      <c r="I141" s="43">
        <f>'Question (C)'!I140</f>
        <v>8816.2495251337223</v>
      </c>
      <c r="J141" s="43">
        <f>'Question (C)'!J140</f>
        <v>152230.237378508</v>
      </c>
      <c r="K141" s="43">
        <f>'Question (C)'!K140</f>
        <v>21914.880635689351</v>
      </c>
      <c r="L141" s="43">
        <f>'Question (C)'!L140</f>
        <v>182961.36753933108</v>
      </c>
      <c r="N141" s="45"/>
      <c r="O141" s="45"/>
      <c r="P141" s="66"/>
      <c r="Q141" s="65"/>
      <c r="R141" s="9"/>
      <c r="S141" s="45"/>
      <c r="T141" s="66"/>
      <c r="U141" s="65"/>
      <c r="V141" s="64"/>
      <c r="W141" s="5"/>
    </row>
    <row r="142" spans="3:23">
      <c r="C142" s="25"/>
      <c r="D142" s="3">
        <v>122</v>
      </c>
      <c r="E142" s="31">
        <v>0</v>
      </c>
      <c r="F142" s="27">
        <f t="shared" si="18"/>
        <v>6.0000000000000039E-2</v>
      </c>
      <c r="G142" s="21">
        <f>'Question (C)'!G141</f>
        <v>1.1160166706612573E-2</v>
      </c>
      <c r="H142" s="43">
        <f>'Question (C)'!H141</f>
        <v>1941754.768017896</v>
      </c>
      <c r="I142" s="43">
        <f>'Question (C)'!I141</f>
        <v>8090.6448667412333</v>
      </c>
      <c r="J142" s="43">
        <f>'Question (C)'!J141</f>
        <v>152955.84203690049</v>
      </c>
      <c r="K142" s="43">
        <f>'Question (C)'!K141</f>
        <v>19963.294218557432</v>
      </c>
      <c r="L142" s="43">
        <f>'Question (C)'!L141</f>
        <v>181009.78112219914</v>
      </c>
      <c r="N142" s="45"/>
      <c r="O142" s="45"/>
      <c r="P142" s="66"/>
      <c r="Q142" s="65"/>
      <c r="R142" s="9"/>
      <c r="S142" s="45"/>
      <c r="T142" s="66"/>
      <c r="U142" s="65"/>
      <c r="V142" s="64"/>
      <c r="W142" s="5"/>
    </row>
    <row r="143" spans="3:23">
      <c r="C143" s="25"/>
      <c r="D143" s="3">
        <v>123</v>
      </c>
      <c r="E143" s="31">
        <v>0</v>
      </c>
      <c r="F143" s="27">
        <f t="shared" si="18"/>
        <v>6.0000000000000039E-2</v>
      </c>
      <c r="G143" s="21">
        <f>'Question (C)'!G142</f>
        <v>1.1160166706612573E-2</v>
      </c>
      <c r="H143" s="43">
        <f>'Question (C)'!H142</f>
        <v>1768835.631762438</v>
      </c>
      <c r="I143" s="43">
        <f>'Question (C)'!I142</f>
        <v>7370.1484656768253</v>
      </c>
      <c r="J143" s="43">
        <f>'Question (C)'!J142</f>
        <v>153676.33843796491</v>
      </c>
      <c r="K143" s="43">
        <f>'Question (C)'!K142</f>
        <v>18025.446971235677</v>
      </c>
      <c r="L143" s="43">
        <f>'Question (C)'!L142</f>
        <v>179071.9338748774</v>
      </c>
      <c r="N143" s="45"/>
      <c r="O143" s="45"/>
      <c r="P143" s="66"/>
      <c r="Q143" s="65"/>
      <c r="R143" s="9"/>
      <c r="S143" s="45"/>
      <c r="T143" s="66"/>
      <c r="U143" s="65"/>
      <c r="V143" s="64"/>
      <c r="W143" s="5"/>
    </row>
    <row r="144" spans="3:23">
      <c r="C144" s="25"/>
      <c r="D144" s="3">
        <v>124</v>
      </c>
      <c r="E144" s="31">
        <v>0</v>
      </c>
      <c r="F144" s="27">
        <f t="shared" si="18"/>
        <v>6.0000000000000039E-2</v>
      </c>
      <c r="G144" s="21">
        <f>'Question (C)'!G143</f>
        <v>1.1160166706612573E-2</v>
      </c>
      <c r="H144" s="43">
        <f>'Question (C)'!H143</f>
        <v>1597133.8463532375</v>
      </c>
      <c r="I144" s="43">
        <f>'Question (C)'!I143</f>
        <v>6654.7243598051573</v>
      </c>
      <c r="J144" s="43">
        <f>'Question (C)'!J143</f>
        <v>154391.76254383655</v>
      </c>
      <c r="K144" s="43">
        <f>'Question (C)'!K143</f>
        <v>16101.242169958523</v>
      </c>
      <c r="L144" s="43">
        <f>'Question (C)'!L143</f>
        <v>177147.72907360023</v>
      </c>
      <c r="N144" s="45"/>
      <c r="O144" s="45"/>
      <c r="P144" s="66"/>
      <c r="Q144" s="65"/>
      <c r="R144" s="9"/>
      <c r="S144" s="45"/>
      <c r="T144" s="66"/>
      <c r="U144" s="65"/>
      <c r="V144" s="64"/>
      <c r="W144" s="5"/>
    </row>
    <row r="145" spans="3:23">
      <c r="C145" s="25"/>
      <c r="D145" s="3">
        <v>125</v>
      </c>
      <c r="E145" s="31">
        <v>0</v>
      </c>
      <c r="F145" s="27">
        <f t="shared" si="18"/>
        <v>6.0000000000000039E-2</v>
      </c>
      <c r="G145" s="21">
        <f>'Question (C)'!G144</f>
        <v>1.1160166706612573E-2</v>
      </c>
      <c r="H145" s="43">
        <f>'Question (C)'!H144</f>
        <v>1426640.8416394424</v>
      </c>
      <c r="I145" s="43">
        <f>'Question (C)'!I144</f>
        <v>5944.3368401643429</v>
      </c>
      <c r="J145" s="43">
        <f>'Question (C)'!J144</f>
        <v>155102.15006347737</v>
      </c>
      <c r="K145" s="43">
        <f>'Question (C)'!K144</f>
        <v>14190.583771895797</v>
      </c>
      <c r="L145" s="43">
        <f>'Question (C)'!L144</f>
        <v>175237.07067553751</v>
      </c>
      <c r="N145" s="45"/>
      <c r="O145" s="45"/>
      <c r="P145" s="66"/>
      <c r="Q145" s="65"/>
      <c r="R145" s="9"/>
      <c r="S145" s="45"/>
      <c r="T145" s="66"/>
      <c r="U145" s="65"/>
      <c r="V145" s="64"/>
      <c r="W145" s="5"/>
    </row>
    <row r="146" spans="3:23">
      <c r="C146" s="25"/>
      <c r="D146" s="3">
        <v>126</v>
      </c>
      <c r="E146" s="31">
        <v>0</v>
      </c>
      <c r="F146" s="27">
        <f t="shared" si="18"/>
        <v>6.0000000000000039E-2</v>
      </c>
      <c r="G146" s="21">
        <f>'Question (C)'!G145</f>
        <v>1.1160166706612573E-2</v>
      </c>
      <c r="H146" s="43">
        <f>'Question (C)'!H145</f>
        <v>1257348.1078040691</v>
      </c>
      <c r="I146" s="43">
        <f>'Question (C)'!I145</f>
        <v>5238.9504491836215</v>
      </c>
      <c r="J146" s="43">
        <f>'Question (C)'!J145</f>
        <v>155807.53645445811</v>
      </c>
      <c r="K146" s="43">
        <f>'Question (C)'!K145</f>
        <v>12293.37641035892</v>
      </c>
      <c r="L146" s="43">
        <f>'Question (C)'!L145</f>
        <v>173339.86331400066</v>
      </c>
      <c r="N146" s="45"/>
      <c r="O146" s="45"/>
      <c r="P146" s="66"/>
      <c r="Q146" s="65"/>
      <c r="R146" s="9"/>
      <c r="S146" s="45"/>
      <c r="T146" s="66"/>
      <c r="U146" s="65"/>
      <c r="V146" s="64"/>
      <c r="W146" s="5"/>
    </row>
    <row r="147" spans="3:23">
      <c r="C147" s="25"/>
      <c r="D147" s="3">
        <v>127</v>
      </c>
      <c r="E147" s="31">
        <v>0</v>
      </c>
      <c r="F147" s="27">
        <f t="shared" si="18"/>
        <v>6.0000000000000039E-2</v>
      </c>
      <c r="G147" s="21">
        <f>'Question (C)'!G146</f>
        <v>1.1160166706612573E-2</v>
      </c>
      <c r="H147" s="43">
        <f>'Question (C)'!H146</f>
        <v>1089247.1949392522</v>
      </c>
      <c r="I147" s="43">
        <f>'Question (C)'!I146</f>
        <v>4538.5299789135506</v>
      </c>
      <c r="J147" s="43">
        <f>'Question (C)'!J146</f>
        <v>156507.95692472818</v>
      </c>
      <c r="K147" s="43">
        <f>'Question (C)'!K146</f>
        <v>10409.525390040872</v>
      </c>
      <c r="L147" s="43">
        <f>'Question (C)'!L146</f>
        <v>171456.01229368261</v>
      </c>
      <c r="N147" s="45"/>
      <c r="O147" s="45"/>
      <c r="P147" s="66"/>
      <c r="Q147" s="65"/>
      <c r="R147" s="9"/>
      <c r="S147" s="45"/>
      <c r="T147" s="66"/>
      <c r="U147" s="65"/>
      <c r="V147" s="64"/>
      <c r="W147" s="5"/>
    </row>
    <row r="148" spans="3:23">
      <c r="C148" s="25"/>
      <c r="D148" s="3">
        <v>128</v>
      </c>
      <c r="E148" s="31">
        <v>0</v>
      </c>
      <c r="F148" s="27">
        <f t="shared" si="18"/>
        <v>6.0000000000000039E-2</v>
      </c>
      <c r="G148" s="21">
        <f>'Question (C)'!G147</f>
        <v>1.1160166706612573E-2</v>
      </c>
      <c r="H148" s="43">
        <f>'Question (C)'!H147</f>
        <v>922329.71262448328</v>
      </c>
      <c r="I148" s="43">
        <f>'Question (C)'!I147</f>
        <v>3843.0404692686807</v>
      </c>
      <c r="J148" s="43">
        <f>'Question (C)'!J147</f>
        <v>157203.44643437304</v>
      </c>
      <c r="K148" s="43">
        <f>'Question (C)'!K147</f>
        <v>8538.9366822896573</v>
      </c>
      <c r="L148" s="43">
        <f>'Question (C)'!L147</f>
        <v>169585.42358593139</v>
      </c>
      <c r="N148" s="45"/>
      <c r="O148" s="45"/>
      <c r="P148" s="66"/>
      <c r="Q148" s="65"/>
      <c r="R148" s="9"/>
      <c r="S148" s="45"/>
      <c r="T148" s="66"/>
      <c r="U148" s="65"/>
      <c r="V148" s="64"/>
      <c r="W148" s="5"/>
    </row>
    <row r="149" spans="3:23">
      <c r="C149" s="25"/>
      <c r="D149" s="3">
        <v>129</v>
      </c>
      <c r="E149" s="31">
        <v>0</v>
      </c>
      <c r="F149" s="27">
        <f t="shared" si="18"/>
        <v>6.0000000000000039E-2</v>
      </c>
      <c r="G149" s="21">
        <f>'Question (C)'!G148</f>
        <v>1.1160166706612573E-2</v>
      </c>
      <c r="H149" s="43">
        <f>'Question (C)'!H148</f>
        <v>756587.32950782054</v>
      </c>
      <c r="I149" s="43">
        <f>'Question (C)'!I148</f>
        <v>3152.4472062825857</v>
      </c>
      <c r="J149" s="43">
        <f>'Question (C)'!J148</f>
        <v>157894.03969735914</v>
      </c>
      <c r="K149" s="43">
        <f>'Question (C)'!K148</f>
        <v>6681.5169204150643</v>
      </c>
      <c r="L149" s="43">
        <f>'Question (C)'!L148</f>
        <v>167728.0038240568</v>
      </c>
      <c r="N149" s="45"/>
      <c r="O149" s="45"/>
      <c r="P149" s="66"/>
      <c r="Q149" s="65"/>
      <c r="R149" s="9"/>
      <c r="S149" s="45"/>
      <c r="T149" s="66"/>
      <c r="U149" s="65"/>
      <c r="V149" s="64"/>
      <c r="W149" s="5"/>
    </row>
    <row r="150" spans="3:23">
      <c r="C150" s="25"/>
      <c r="D150" s="3">
        <v>130</v>
      </c>
      <c r="E150" s="31">
        <v>0</v>
      </c>
      <c r="F150" s="27">
        <f t="shared" si="18"/>
        <v>6.0000000000000039E-2</v>
      </c>
      <c r="G150" s="21">
        <f>'Question (C)'!G149</f>
        <v>1.1160166706612573E-2</v>
      </c>
      <c r="H150" s="43">
        <f>'Question (C)'!H149</f>
        <v>592011.77289004636</v>
      </c>
      <c r="I150" s="43">
        <f>'Question (C)'!I149</f>
        <v>2466.7157203751935</v>
      </c>
      <c r="J150" s="43">
        <f>'Question (C)'!J149</f>
        <v>158579.77118326654</v>
      </c>
      <c r="K150" s="43">
        <f>'Question (C)'!K149</f>
        <v>4837.1733950284479</v>
      </c>
      <c r="L150" s="43">
        <f>'Question (C)'!L149</f>
        <v>165883.66029867018</v>
      </c>
      <c r="N150" s="45"/>
      <c r="O150" s="45"/>
      <c r="P150" s="66"/>
      <c r="Q150" s="65"/>
      <c r="R150" s="9"/>
      <c r="S150" s="45"/>
      <c r="T150" s="66"/>
      <c r="U150" s="65"/>
      <c r="V150" s="64"/>
      <c r="W150" s="5"/>
    </row>
    <row r="151" spans="3:23">
      <c r="C151" s="25"/>
      <c r="D151" s="3">
        <v>131</v>
      </c>
      <c r="E151" s="31">
        <v>0</v>
      </c>
      <c r="F151" s="27">
        <f t="shared" si="18"/>
        <v>6.0000000000000039E-2</v>
      </c>
      <c r="G151" s="21">
        <f>'Question (C)'!G150</f>
        <v>1.1160166706612573E-2</v>
      </c>
      <c r="H151" s="43">
        <f>'Question (C)'!H150</f>
        <v>428594.82831175136</v>
      </c>
      <c r="I151" s="43">
        <f>'Question (C)'!I150</f>
        <v>1785.8117846322975</v>
      </c>
      <c r="J151" s="43">
        <f>'Question (C)'!J150</f>
        <v>159260.67511900942</v>
      </c>
      <c r="K151" s="43">
        <f>'Question (C)'!K150</f>
        <v>3005.8140494153286</v>
      </c>
      <c r="L151" s="43">
        <f>'Question (C)'!L150</f>
        <v>164052.30095305704</v>
      </c>
      <c r="N151" s="45"/>
      <c r="O151" s="45"/>
      <c r="P151" s="66"/>
      <c r="Q151" s="65"/>
      <c r="R151" s="9"/>
      <c r="S151" s="45"/>
      <c r="T151" s="66"/>
      <c r="U151" s="65"/>
      <c r="V151" s="64"/>
      <c r="W151" s="5"/>
    </row>
    <row r="152" spans="3:23">
      <c r="C152" s="25"/>
      <c r="D152" s="3">
        <v>132</v>
      </c>
      <c r="E152" s="31">
        <v>0</v>
      </c>
      <c r="F152" s="27">
        <f t="shared" si="18"/>
        <v>6.0000000000000039E-2</v>
      </c>
      <c r="G152" s="21">
        <f>'Question (C)'!G151</f>
        <v>1.1160166706612573E-2</v>
      </c>
      <c r="H152" s="43">
        <f>'Question (C)'!H151</f>
        <v>266328.33914332656</v>
      </c>
      <c r="I152" s="43">
        <f>'Question (C)'!I151</f>
        <v>1109.7014130971941</v>
      </c>
      <c r="J152" s="43">
        <f>'Question (C)'!J151</f>
        <v>159936.78549054454</v>
      </c>
      <c r="K152" s="43">
        <f>'Question (C)'!K151</f>
        <v>1187.3474749405632</v>
      </c>
      <c r="L152" s="43">
        <f>'Question (C)'!L151</f>
        <v>162233.83437858228</v>
      </c>
      <c r="N152" s="45"/>
      <c r="O152" s="45"/>
      <c r="P152" s="66"/>
      <c r="Q152" s="65"/>
      <c r="R152" s="9"/>
      <c r="S152" s="45"/>
      <c r="T152" s="66"/>
      <c r="U152" s="65"/>
      <c r="V152" s="64"/>
      <c r="W152" s="5"/>
    </row>
    <row r="153" spans="3:23">
      <c r="C153" s="25"/>
      <c r="D153" s="3">
        <v>133</v>
      </c>
      <c r="E153" s="31">
        <v>0</v>
      </c>
      <c r="F153" s="27">
        <f t="shared" si="18"/>
        <v>6.0000000000000039E-2</v>
      </c>
      <c r="G153" s="21">
        <f>'Question (C)'!G152</f>
        <v>1.1160166706612573E-2</v>
      </c>
      <c r="H153" s="43">
        <f>'Question (C)'!H152</f>
        <v>105204.20617784146</v>
      </c>
      <c r="I153" s="43">
        <f>'Question (C)'!I152</f>
        <v>438.3508590743395</v>
      </c>
      <c r="J153" s="43">
        <f>'Question (C)'!J152</f>
        <v>105204.20617784146</v>
      </c>
      <c r="K153" s="43">
        <f>'Question (C)'!K152</f>
        <v>0</v>
      </c>
      <c r="L153" s="43">
        <f>'Question (C)'!L152</f>
        <v>105642.55703691581</v>
      </c>
      <c r="N153" s="45"/>
      <c r="O153" s="45"/>
      <c r="P153" s="66"/>
      <c r="Q153" s="65"/>
      <c r="R153" s="9"/>
      <c r="S153" s="45"/>
      <c r="T153" s="66"/>
      <c r="U153" s="65"/>
      <c r="V153" s="64"/>
      <c r="W153" s="5"/>
    </row>
    <row r="154" spans="3:23">
      <c r="C154" s="25"/>
      <c r="D154" s="3">
        <v>134</v>
      </c>
      <c r="E154" s="31">
        <v>0</v>
      </c>
      <c r="F154" s="27">
        <f t="shared" si="18"/>
        <v>6.0000000000000039E-2</v>
      </c>
      <c r="G154" s="21">
        <f>'Question (C)'!G153</f>
        <v>1.1160166706612573E-2</v>
      </c>
      <c r="H154" s="43">
        <f>'Question (C)'!H153</f>
        <v>0</v>
      </c>
      <c r="I154" s="43">
        <f>'Question (C)'!I153</f>
        <v>0</v>
      </c>
      <c r="J154" s="43">
        <f>'Question (C)'!J153</f>
        <v>0</v>
      </c>
      <c r="K154" s="43">
        <f>'Question (C)'!K153</f>
        <v>0</v>
      </c>
      <c r="L154" s="43">
        <f>'Question (C)'!L153</f>
        <v>0</v>
      </c>
      <c r="N154" s="45"/>
      <c r="O154" s="45"/>
      <c r="P154" s="66"/>
      <c r="Q154" s="65"/>
      <c r="R154" s="9"/>
      <c r="S154" s="45"/>
      <c r="T154" s="66"/>
      <c r="U154" s="65"/>
      <c r="V154" s="64"/>
      <c r="W154" s="5"/>
    </row>
    <row r="155" spans="3:23">
      <c r="C155" s="25"/>
      <c r="D155" s="3">
        <v>135</v>
      </c>
      <c r="E155" s="31">
        <v>0</v>
      </c>
      <c r="F155" s="27">
        <f t="shared" si="18"/>
        <v>6.0000000000000039E-2</v>
      </c>
      <c r="G155" s="21">
        <f>'Question (C)'!G154</f>
        <v>1.1160166706612573E-2</v>
      </c>
      <c r="H155" s="43">
        <f>'Question (C)'!H154</f>
        <v>0</v>
      </c>
      <c r="I155" s="43">
        <f>'Question (C)'!I154</f>
        <v>0</v>
      </c>
      <c r="J155" s="43">
        <f>'Question (C)'!J154</f>
        <v>0</v>
      </c>
      <c r="K155" s="43">
        <f>'Question (C)'!K154</f>
        <v>0</v>
      </c>
      <c r="L155" s="43">
        <f>'Question (C)'!L154</f>
        <v>0</v>
      </c>
      <c r="N155" s="45"/>
      <c r="O155" s="45"/>
      <c r="P155" s="66"/>
      <c r="Q155" s="65"/>
      <c r="R155" s="9"/>
      <c r="S155" s="45"/>
      <c r="T155" s="66"/>
      <c r="U155" s="65"/>
      <c r="V155" s="64"/>
      <c r="W155" s="5"/>
    </row>
    <row r="156" spans="3:23">
      <c r="C156" s="25"/>
      <c r="D156" s="3">
        <v>136</v>
      </c>
      <c r="E156" s="31">
        <v>0</v>
      </c>
      <c r="F156" s="27">
        <f t="shared" si="18"/>
        <v>6.0000000000000039E-2</v>
      </c>
      <c r="G156" s="21">
        <f>'Question (C)'!G155</f>
        <v>1.1160166706612573E-2</v>
      </c>
      <c r="H156" s="43">
        <f>'Question (C)'!H155</f>
        <v>0</v>
      </c>
      <c r="I156" s="43">
        <f>'Question (C)'!I155</f>
        <v>0</v>
      </c>
      <c r="J156" s="43">
        <f>'Question (C)'!J155</f>
        <v>0</v>
      </c>
      <c r="K156" s="43">
        <f>'Question (C)'!K155</f>
        <v>0</v>
      </c>
      <c r="L156" s="43">
        <f>'Question (C)'!L155</f>
        <v>0</v>
      </c>
      <c r="N156" s="45"/>
      <c r="O156" s="45"/>
      <c r="P156" s="66"/>
      <c r="Q156" s="65"/>
      <c r="R156" s="9"/>
      <c r="S156" s="45"/>
      <c r="T156" s="66"/>
      <c r="U156" s="65"/>
      <c r="V156" s="64"/>
      <c r="W156" s="5"/>
    </row>
    <row r="157" spans="3:23">
      <c r="C157" s="25"/>
      <c r="D157" s="3">
        <v>137</v>
      </c>
      <c r="E157" s="31">
        <v>0</v>
      </c>
      <c r="F157" s="27">
        <f t="shared" si="18"/>
        <v>6.0000000000000039E-2</v>
      </c>
      <c r="G157" s="21">
        <f>'Question (C)'!G156</f>
        <v>1.1160166706612573E-2</v>
      </c>
      <c r="H157" s="43">
        <f>'Question (C)'!H156</f>
        <v>0</v>
      </c>
      <c r="I157" s="43">
        <f>'Question (C)'!I156</f>
        <v>0</v>
      </c>
      <c r="J157" s="43">
        <f>'Question (C)'!J156</f>
        <v>0</v>
      </c>
      <c r="K157" s="43">
        <f>'Question (C)'!K156</f>
        <v>0</v>
      </c>
      <c r="L157" s="43">
        <f>'Question (C)'!L156</f>
        <v>0</v>
      </c>
      <c r="N157" s="45"/>
      <c r="O157" s="45"/>
      <c r="P157" s="66"/>
      <c r="Q157" s="65"/>
      <c r="R157" s="9"/>
      <c r="S157" s="45"/>
      <c r="T157" s="66"/>
      <c r="U157" s="65"/>
      <c r="V157" s="64"/>
      <c r="W157" s="5"/>
    </row>
    <row r="158" spans="3:23">
      <c r="C158" s="25"/>
      <c r="D158" s="3">
        <v>138</v>
      </c>
      <c r="E158" s="31">
        <v>0</v>
      </c>
      <c r="F158" s="27">
        <f t="shared" si="18"/>
        <v>6.0000000000000039E-2</v>
      </c>
      <c r="G158" s="21">
        <f>'Question (C)'!G157</f>
        <v>1.1160166706612573E-2</v>
      </c>
      <c r="H158" s="43">
        <f>'Question (C)'!H157</f>
        <v>0</v>
      </c>
      <c r="I158" s="43">
        <f>'Question (C)'!I157</f>
        <v>0</v>
      </c>
      <c r="J158" s="43">
        <f>'Question (C)'!J157</f>
        <v>0</v>
      </c>
      <c r="K158" s="43">
        <f>'Question (C)'!K157</f>
        <v>0</v>
      </c>
      <c r="L158" s="43">
        <f>'Question (C)'!L157</f>
        <v>0</v>
      </c>
      <c r="N158" s="45"/>
      <c r="O158" s="45"/>
      <c r="P158" s="66"/>
      <c r="Q158" s="65"/>
      <c r="R158" s="9"/>
      <c r="S158" s="45"/>
      <c r="T158" s="66"/>
      <c r="U158" s="65"/>
      <c r="V158" s="64"/>
      <c r="W158" s="5"/>
    </row>
    <row r="159" spans="3:23">
      <c r="C159" s="25"/>
      <c r="D159" s="3">
        <v>139</v>
      </c>
      <c r="E159" s="31">
        <v>0</v>
      </c>
      <c r="F159" s="27">
        <f t="shared" si="18"/>
        <v>6.0000000000000039E-2</v>
      </c>
      <c r="G159" s="21">
        <f>'Question (C)'!G158</f>
        <v>1.1160166706612573E-2</v>
      </c>
      <c r="H159" s="43">
        <f>'Question (C)'!H158</f>
        <v>0</v>
      </c>
      <c r="I159" s="43">
        <f>'Question (C)'!I158</f>
        <v>0</v>
      </c>
      <c r="J159" s="43">
        <f>'Question (C)'!J158</f>
        <v>0</v>
      </c>
      <c r="K159" s="43">
        <f>'Question (C)'!K158</f>
        <v>0</v>
      </c>
      <c r="L159" s="43">
        <f>'Question (C)'!L158</f>
        <v>0</v>
      </c>
      <c r="N159" s="45"/>
      <c r="O159" s="45"/>
      <c r="P159" s="66"/>
      <c r="Q159" s="65"/>
      <c r="R159" s="9"/>
      <c r="S159" s="45"/>
      <c r="T159" s="66"/>
      <c r="U159" s="65"/>
      <c r="V159" s="64"/>
      <c r="W159" s="5"/>
    </row>
    <row r="160" spans="3:23">
      <c r="C160" s="25"/>
      <c r="D160" s="3">
        <v>140</v>
      </c>
      <c r="E160" s="31">
        <v>0</v>
      </c>
      <c r="F160" s="27">
        <f t="shared" si="18"/>
        <v>6.0000000000000039E-2</v>
      </c>
      <c r="G160" s="21">
        <f>'Question (C)'!G159</f>
        <v>1.1160166706612573E-2</v>
      </c>
      <c r="H160" s="43">
        <f>'Question (C)'!H159</f>
        <v>0</v>
      </c>
      <c r="I160" s="43">
        <f>'Question (C)'!I159</f>
        <v>0</v>
      </c>
      <c r="J160" s="43">
        <f>'Question (C)'!J159</f>
        <v>0</v>
      </c>
      <c r="K160" s="43">
        <f>'Question (C)'!K159</f>
        <v>0</v>
      </c>
      <c r="L160" s="43">
        <f>'Question (C)'!L159</f>
        <v>0</v>
      </c>
      <c r="N160" s="45"/>
      <c r="O160" s="45"/>
      <c r="P160" s="66"/>
      <c r="Q160" s="65"/>
      <c r="R160" s="9"/>
      <c r="S160" s="45"/>
      <c r="T160" s="66"/>
      <c r="U160" s="65"/>
      <c r="V160" s="64"/>
      <c r="W160" s="5"/>
    </row>
    <row r="161" spans="3:23">
      <c r="C161" s="25"/>
      <c r="D161" s="3">
        <v>141</v>
      </c>
      <c r="E161" s="31">
        <v>0</v>
      </c>
      <c r="F161" s="27">
        <f t="shared" si="18"/>
        <v>6.0000000000000039E-2</v>
      </c>
      <c r="G161" s="21">
        <f>'Question (C)'!G160</f>
        <v>1.1160166706612573E-2</v>
      </c>
      <c r="H161" s="43">
        <f>'Question (C)'!H160</f>
        <v>0</v>
      </c>
      <c r="I161" s="43">
        <f>'Question (C)'!I160</f>
        <v>0</v>
      </c>
      <c r="J161" s="43">
        <f>'Question (C)'!J160</f>
        <v>0</v>
      </c>
      <c r="K161" s="43">
        <f>'Question (C)'!K160</f>
        <v>0</v>
      </c>
      <c r="L161" s="43">
        <f>'Question (C)'!L160</f>
        <v>0</v>
      </c>
      <c r="N161" s="45"/>
      <c r="O161" s="45"/>
      <c r="P161" s="66"/>
      <c r="Q161" s="65"/>
      <c r="R161" s="9"/>
      <c r="S161" s="45"/>
      <c r="T161" s="66"/>
      <c r="U161" s="65"/>
      <c r="V161" s="64"/>
      <c r="W161" s="5"/>
    </row>
    <row r="162" spans="3:23">
      <c r="C162" s="25"/>
      <c r="D162" s="3">
        <v>142</v>
      </c>
      <c r="E162" s="31">
        <v>0</v>
      </c>
      <c r="F162" s="27">
        <f t="shared" si="18"/>
        <v>6.0000000000000039E-2</v>
      </c>
      <c r="G162" s="21">
        <f>'Question (C)'!G161</f>
        <v>1.1160166706612573E-2</v>
      </c>
      <c r="H162" s="43">
        <f>'Question (C)'!H161</f>
        <v>0</v>
      </c>
      <c r="I162" s="43">
        <f>'Question (C)'!I161</f>
        <v>0</v>
      </c>
      <c r="J162" s="43">
        <f>'Question (C)'!J161</f>
        <v>0</v>
      </c>
      <c r="K162" s="43">
        <f>'Question (C)'!K161</f>
        <v>0</v>
      </c>
      <c r="L162" s="43">
        <f>'Question (C)'!L161</f>
        <v>0</v>
      </c>
      <c r="N162" s="45"/>
      <c r="O162" s="45"/>
      <c r="P162" s="66"/>
      <c r="Q162" s="65"/>
      <c r="R162" s="9"/>
      <c r="S162" s="45"/>
      <c r="T162" s="66"/>
      <c r="U162" s="65"/>
      <c r="V162" s="64"/>
      <c r="W162" s="5"/>
    </row>
    <row r="163" spans="3:23">
      <c r="C163" s="25"/>
      <c r="D163" s="3">
        <v>143</v>
      </c>
      <c r="E163" s="31">
        <v>0</v>
      </c>
      <c r="F163" s="27">
        <f t="shared" si="18"/>
        <v>6.0000000000000039E-2</v>
      </c>
      <c r="G163" s="21">
        <f>'Question (C)'!G162</f>
        <v>1.1160166706612573E-2</v>
      </c>
      <c r="H163" s="43">
        <f>'Question (C)'!H162</f>
        <v>0</v>
      </c>
      <c r="I163" s="43">
        <f>'Question (C)'!I162</f>
        <v>0</v>
      </c>
      <c r="J163" s="43">
        <f>'Question (C)'!J162</f>
        <v>0</v>
      </c>
      <c r="K163" s="43">
        <f>'Question (C)'!K162</f>
        <v>0</v>
      </c>
      <c r="L163" s="43">
        <f>'Question (C)'!L162</f>
        <v>0</v>
      </c>
      <c r="N163" s="45"/>
      <c r="O163" s="45"/>
      <c r="P163" s="66"/>
      <c r="Q163" s="65"/>
      <c r="R163" s="9"/>
      <c r="S163" s="45"/>
      <c r="T163" s="66"/>
      <c r="U163" s="65"/>
      <c r="V163" s="64"/>
      <c r="W163" s="5"/>
    </row>
    <row r="164" spans="3:23">
      <c r="C164" s="25"/>
      <c r="D164" s="3">
        <v>144</v>
      </c>
      <c r="E164" s="31">
        <v>0</v>
      </c>
      <c r="F164" s="27">
        <f t="shared" si="18"/>
        <v>6.0000000000000039E-2</v>
      </c>
      <c r="G164" s="21">
        <f>'Question (C)'!G163</f>
        <v>1.1160166706612573E-2</v>
      </c>
      <c r="H164" s="43">
        <f>'Question (C)'!H163</f>
        <v>0</v>
      </c>
      <c r="I164" s="43">
        <f>'Question (C)'!I163</f>
        <v>0</v>
      </c>
      <c r="J164" s="43">
        <f>'Question (C)'!J163</f>
        <v>0</v>
      </c>
      <c r="K164" s="43">
        <f>'Question (C)'!K163</f>
        <v>0</v>
      </c>
      <c r="L164" s="43">
        <f>'Question (C)'!L163</f>
        <v>0</v>
      </c>
      <c r="N164" s="45"/>
      <c r="O164" s="45"/>
      <c r="P164" s="66"/>
      <c r="Q164" s="65"/>
      <c r="R164" s="9"/>
      <c r="S164" s="45"/>
      <c r="T164" s="66"/>
      <c r="U164" s="65"/>
      <c r="V164" s="64"/>
      <c r="W164" s="5"/>
    </row>
    <row r="165" spans="3:23">
      <c r="C165" s="25"/>
      <c r="D165" s="3">
        <v>145</v>
      </c>
      <c r="E165" s="31">
        <v>0</v>
      </c>
      <c r="F165" s="27">
        <f t="shared" si="18"/>
        <v>6.0000000000000039E-2</v>
      </c>
      <c r="G165" s="21">
        <f>'Question (C)'!G164</f>
        <v>1.1160166706612573E-2</v>
      </c>
      <c r="H165" s="43">
        <f>'Question (C)'!H164</f>
        <v>0</v>
      </c>
      <c r="I165" s="43">
        <f>'Question (C)'!I164</f>
        <v>0</v>
      </c>
      <c r="J165" s="43">
        <f>'Question (C)'!J164</f>
        <v>0</v>
      </c>
      <c r="K165" s="43">
        <f>'Question (C)'!K164</f>
        <v>0</v>
      </c>
      <c r="L165" s="43">
        <f>'Question (C)'!L164</f>
        <v>0</v>
      </c>
      <c r="N165" s="45"/>
      <c r="O165" s="45"/>
      <c r="P165" s="66"/>
      <c r="Q165" s="65"/>
      <c r="R165" s="9"/>
      <c r="S165" s="45"/>
      <c r="T165" s="66"/>
      <c r="U165" s="65"/>
      <c r="V165" s="64"/>
      <c r="W165" s="5"/>
    </row>
    <row r="166" spans="3:23">
      <c r="C166" s="25"/>
      <c r="D166" s="3">
        <v>146</v>
      </c>
      <c r="E166" s="31">
        <v>0</v>
      </c>
      <c r="F166" s="27">
        <f t="shared" si="18"/>
        <v>6.0000000000000039E-2</v>
      </c>
      <c r="G166" s="21">
        <f>'Question (C)'!G165</f>
        <v>1.1160166706612573E-2</v>
      </c>
      <c r="H166" s="43">
        <f>'Question (C)'!H165</f>
        <v>0</v>
      </c>
      <c r="I166" s="43">
        <f>'Question (C)'!I165</f>
        <v>0</v>
      </c>
      <c r="J166" s="43">
        <f>'Question (C)'!J165</f>
        <v>0</v>
      </c>
      <c r="K166" s="43">
        <f>'Question (C)'!K165</f>
        <v>0</v>
      </c>
      <c r="L166" s="43">
        <f>'Question (C)'!L165</f>
        <v>0</v>
      </c>
      <c r="N166" s="45"/>
      <c r="O166" s="45"/>
      <c r="P166" s="66"/>
      <c r="Q166" s="65"/>
      <c r="R166" s="9"/>
      <c r="S166" s="45"/>
      <c r="T166" s="66"/>
      <c r="U166" s="65"/>
      <c r="V166" s="64"/>
      <c r="W166" s="5"/>
    </row>
    <row r="167" spans="3:23">
      <c r="C167" s="25"/>
      <c r="D167" s="3">
        <v>147</v>
      </c>
      <c r="E167" s="31">
        <v>0</v>
      </c>
      <c r="F167" s="27">
        <f t="shared" si="18"/>
        <v>6.0000000000000039E-2</v>
      </c>
      <c r="G167" s="21">
        <f>'Question (C)'!G166</f>
        <v>1.1160166706612573E-2</v>
      </c>
      <c r="H167" s="43">
        <f>'Question (C)'!H166</f>
        <v>0</v>
      </c>
      <c r="I167" s="43">
        <f>'Question (C)'!I166</f>
        <v>0</v>
      </c>
      <c r="J167" s="43">
        <f>'Question (C)'!J166</f>
        <v>0</v>
      </c>
      <c r="K167" s="43">
        <f>'Question (C)'!K166</f>
        <v>0</v>
      </c>
      <c r="L167" s="43">
        <f>'Question (C)'!L166</f>
        <v>0</v>
      </c>
      <c r="N167" s="45"/>
      <c r="O167" s="45"/>
      <c r="P167" s="66"/>
      <c r="Q167" s="65"/>
      <c r="R167" s="9"/>
      <c r="S167" s="45"/>
      <c r="T167" s="66"/>
      <c r="U167" s="65"/>
      <c r="V167" s="64"/>
      <c r="W167" s="5"/>
    </row>
    <row r="168" spans="3:23">
      <c r="C168" s="25"/>
      <c r="D168" s="3">
        <v>148</v>
      </c>
      <c r="E168" s="31">
        <v>0</v>
      </c>
      <c r="F168" s="27">
        <f t="shared" si="18"/>
        <v>6.0000000000000039E-2</v>
      </c>
      <c r="G168" s="21">
        <f>'Question (C)'!G167</f>
        <v>1.1160166706612573E-2</v>
      </c>
      <c r="H168" s="43">
        <f>'Question (C)'!H167</f>
        <v>0</v>
      </c>
      <c r="I168" s="43">
        <f>'Question (C)'!I167</f>
        <v>0</v>
      </c>
      <c r="J168" s="43">
        <f>'Question (C)'!J167</f>
        <v>0</v>
      </c>
      <c r="K168" s="43">
        <f>'Question (C)'!K167</f>
        <v>0</v>
      </c>
      <c r="L168" s="43">
        <f>'Question (C)'!L167</f>
        <v>0</v>
      </c>
      <c r="N168" s="45"/>
      <c r="O168" s="45"/>
      <c r="P168" s="66"/>
      <c r="Q168" s="65"/>
      <c r="R168" s="9"/>
      <c r="S168" s="45"/>
      <c r="T168" s="66"/>
      <c r="U168" s="65"/>
      <c r="V168" s="64"/>
      <c r="W168" s="5"/>
    </row>
    <row r="169" spans="3:23">
      <c r="C169" s="25"/>
      <c r="D169" s="3">
        <v>149</v>
      </c>
      <c r="E169" s="31">
        <v>0</v>
      </c>
      <c r="F169" s="27">
        <f t="shared" si="18"/>
        <v>6.0000000000000039E-2</v>
      </c>
      <c r="G169" s="21">
        <f>'Question (C)'!G168</f>
        <v>1.1160166706612573E-2</v>
      </c>
      <c r="H169" s="43">
        <f>'Question (C)'!H168</f>
        <v>0</v>
      </c>
      <c r="I169" s="43">
        <f>'Question (C)'!I168</f>
        <v>0</v>
      </c>
      <c r="J169" s="43">
        <f>'Question (C)'!J168</f>
        <v>0</v>
      </c>
      <c r="K169" s="43">
        <f>'Question (C)'!K168</f>
        <v>0</v>
      </c>
      <c r="L169" s="43">
        <f>'Question (C)'!L168</f>
        <v>0</v>
      </c>
      <c r="N169" s="45"/>
      <c r="O169" s="45"/>
      <c r="P169" s="66"/>
      <c r="Q169" s="65"/>
      <c r="R169" s="9"/>
      <c r="S169" s="45"/>
      <c r="T169" s="66"/>
      <c r="U169" s="65"/>
      <c r="V169" s="64"/>
      <c r="W169" s="5"/>
    </row>
    <row r="170" spans="3:23">
      <c r="C170" s="25"/>
      <c r="D170" s="3">
        <v>150</v>
      </c>
      <c r="E170" s="31">
        <v>0</v>
      </c>
      <c r="F170" s="27">
        <f t="shared" si="18"/>
        <v>6.0000000000000039E-2</v>
      </c>
      <c r="G170" s="21">
        <f>'Question (C)'!G169</f>
        <v>1.1160166706612573E-2</v>
      </c>
      <c r="H170" s="43">
        <f>'Question (C)'!H169</f>
        <v>0</v>
      </c>
      <c r="I170" s="43">
        <f>'Question (C)'!I169</f>
        <v>0</v>
      </c>
      <c r="J170" s="43">
        <f>'Question (C)'!J169</f>
        <v>0</v>
      </c>
      <c r="K170" s="43">
        <f>'Question (C)'!K169</f>
        <v>0</v>
      </c>
      <c r="L170" s="43">
        <f>'Question (C)'!L169</f>
        <v>0</v>
      </c>
      <c r="N170" s="45"/>
      <c r="O170" s="45"/>
      <c r="P170" s="66"/>
      <c r="Q170" s="65"/>
      <c r="R170" s="9"/>
      <c r="S170" s="45"/>
      <c r="T170" s="66"/>
      <c r="U170" s="65"/>
      <c r="V170" s="64"/>
      <c r="W170" s="5"/>
    </row>
    <row r="171" spans="3:23">
      <c r="C171" s="25"/>
      <c r="D171" s="3">
        <v>151</v>
      </c>
      <c r="E171" s="31">
        <v>0</v>
      </c>
      <c r="F171" s="27">
        <f t="shared" si="18"/>
        <v>6.0000000000000039E-2</v>
      </c>
      <c r="G171" s="21">
        <f>'Question (C)'!G170</f>
        <v>1.1160166706612573E-2</v>
      </c>
      <c r="H171" s="43">
        <f>'Question (C)'!H170</f>
        <v>0</v>
      </c>
      <c r="I171" s="43">
        <f>'Question (C)'!I170</f>
        <v>0</v>
      </c>
      <c r="J171" s="43">
        <f>'Question (C)'!J170</f>
        <v>0</v>
      </c>
      <c r="K171" s="43">
        <f>'Question (C)'!K170</f>
        <v>0</v>
      </c>
      <c r="L171" s="43">
        <f>'Question (C)'!L170</f>
        <v>0</v>
      </c>
      <c r="N171" s="45"/>
      <c r="O171" s="45"/>
      <c r="P171" s="66"/>
      <c r="Q171" s="65"/>
      <c r="R171" s="9"/>
      <c r="S171" s="45"/>
      <c r="T171" s="66"/>
      <c r="U171" s="65"/>
      <c r="V171" s="64"/>
      <c r="W171" s="5"/>
    </row>
    <row r="172" spans="3:23">
      <c r="C172" s="25"/>
      <c r="D172" s="3">
        <v>152</v>
      </c>
      <c r="E172" s="31">
        <v>0</v>
      </c>
      <c r="F172" s="27">
        <f t="shared" si="18"/>
        <v>6.0000000000000039E-2</v>
      </c>
      <c r="G172" s="21">
        <f>'Question (C)'!G171</f>
        <v>1.1160166706612573E-2</v>
      </c>
      <c r="H172" s="43">
        <f>'Question (C)'!H171</f>
        <v>0</v>
      </c>
      <c r="I172" s="43">
        <f>'Question (C)'!I171</f>
        <v>0</v>
      </c>
      <c r="J172" s="43">
        <f>'Question (C)'!J171</f>
        <v>0</v>
      </c>
      <c r="K172" s="43">
        <f>'Question (C)'!K171</f>
        <v>0</v>
      </c>
      <c r="L172" s="43">
        <f>'Question (C)'!L171</f>
        <v>0</v>
      </c>
      <c r="N172" s="45"/>
      <c r="O172" s="45"/>
      <c r="P172" s="66"/>
      <c r="Q172" s="65"/>
      <c r="R172" s="9"/>
      <c r="S172" s="45"/>
      <c r="T172" s="66"/>
      <c r="U172" s="65"/>
      <c r="V172" s="64"/>
      <c r="W172" s="5"/>
    </row>
    <row r="173" spans="3:23">
      <c r="C173" s="25"/>
      <c r="D173" s="3">
        <v>153</v>
      </c>
      <c r="E173" s="31">
        <v>0</v>
      </c>
      <c r="F173" s="27">
        <f t="shared" si="18"/>
        <v>6.0000000000000039E-2</v>
      </c>
      <c r="G173" s="21">
        <f>'Question (C)'!G172</f>
        <v>1.1160166706612573E-2</v>
      </c>
      <c r="H173" s="43">
        <f>'Question (C)'!H172</f>
        <v>0</v>
      </c>
      <c r="I173" s="43">
        <f>'Question (C)'!I172</f>
        <v>0</v>
      </c>
      <c r="J173" s="43">
        <f>'Question (C)'!J172</f>
        <v>0</v>
      </c>
      <c r="K173" s="43">
        <f>'Question (C)'!K172</f>
        <v>0</v>
      </c>
      <c r="L173" s="43">
        <f>'Question (C)'!L172</f>
        <v>0</v>
      </c>
      <c r="N173" s="45"/>
      <c r="O173" s="45"/>
      <c r="P173" s="66"/>
      <c r="Q173" s="65"/>
      <c r="R173" s="9"/>
      <c r="S173" s="45"/>
      <c r="T173" s="66"/>
      <c r="U173" s="65"/>
      <c r="V173" s="64"/>
      <c r="W173" s="5"/>
    </row>
    <row r="174" spans="3:23">
      <c r="C174" s="25"/>
      <c r="D174" s="3">
        <v>154</v>
      </c>
      <c r="E174" s="31">
        <v>0</v>
      </c>
      <c r="F174" s="27">
        <f t="shared" si="18"/>
        <v>6.0000000000000039E-2</v>
      </c>
      <c r="G174" s="21">
        <f>'Question (C)'!G173</f>
        <v>1.1160166706612573E-2</v>
      </c>
      <c r="H174" s="43">
        <f>'Question (C)'!H173</f>
        <v>0</v>
      </c>
      <c r="I174" s="43">
        <f>'Question (C)'!I173</f>
        <v>0</v>
      </c>
      <c r="J174" s="43">
        <f>'Question (C)'!J173</f>
        <v>0</v>
      </c>
      <c r="K174" s="43">
        <f>'Question (C)'!K173</f>
        <v>0</v>
      </c>
      <c r="L174" s="43">
        <f>'Question (C)'!L173</f>
        <v>0</v>
      </c>
      <c r="N174" s="45"/>
      <c r="O174" s="45"/>
      <c r="P174" s="66"/>
      <c r="Q174" s="65"/>
      <c r="R174" s="9"/>
      <c r="S174" s="45"/>
      <c r="T174" s="66"/>
      <c r="U174" s="65"/>
      <c r="V174" s="64"/>
      <c r="W174" s="5"/>
    </row>
    <row r="175" spans="3:23">
      <c r="C175" s="25"/>
      <c r="D175" s="3">
        <v>155</v>
      </c>
      <c r="E175" s="31">
        <v>0</v>
      </c>
      <c r="F175" s="27">
        <f t="shared" si="18"/>
        <v>6.0000000000000039E-2</v>
      </c>
      <c r="G175" s="21">
        <f>'Question (C)'!G174</f>
        <v>1.1160166706612573E-2</v>
      </c>
      <c r="H175" s="43">
        <f>'Question (C)'!H174</f>
        <v>0</v>
      </c>
      <c r="I175" s="43">
        <f>'Question (C)'!I174</f>
        <v>0</v>
      </c>
      <c r="J175" s="43">
        <f>'Question (C)'!J174</f>
        <v>0</v>
      </c>
      <c r="K175" s="43">
        <f>'Question (C)'!K174</f>
        <v>0</v>
      </c>
      <c r="L175" s="43">
        <f>'Question (C)'!L174</f>
        <v>0</v>
      </c>
      <c r="N175" s="45"/>
      <c r="O175" s="45"/>
      <c r="P175" s="66"/>
      <c r="Q175" s="65"/>
      <c r="R175" s="9"/>
      <c r="S175" s="45"/>
      <c r="T175" s="66"/>
      <c r="U175" s="65"/>
      <c r="V175" s="64"/>
      <c r="W175" s="5"/>
    </row>
    <row r="176" spans="3:23">
      <c r="C176" s="25"/>
      <c r="D176" s="3">
        <v>156</v>
      </c>
      <c r="E176" s="31">
        <v>0</v>
      </c>
      <c r="F176" s="27">
        <f t="shared" si="18"/>
        <v>6.0000000000000039E-2</v>
      </c>
      <c r="G176" s="21">
        <f>'Question (C)'!G175</f>
        <v>1.1160166706612573E-2</v>
      </c>
      <c r="H176" s="43">
        <f>'Question (C)'!H175</f>
        <v>0</v>
      </c>
      <c r="I176" s="43">
        <f>'Question (C)'!I175</f>
        <v>0</v>
      </c>
      <c r="J176" s="43">
        <f>'Question (C)'!J175</f>
        <v>0</v>
      </c>
      <c r="K176" s="43">
        <f>'Question (C)'!K175</f>
        <v>0</v>
      </c>
      <c r="L176" s="43">
        <f>'Question (C)'!L175</f>
        <v>0</v>
      </c>
      <c r="N176" s="45"/>
      <c r="O176" s="45"/>
      <c r="P176" s="66"/>
      <c r="Q176" s="65"/>
      <c r="R176" s="9"/>
      <c r="S176" s="45"/>
      <c r="T176" s="66"/>
      <c r="U176" s="65"/>
      <c r="V176" s="64"/>
      <c r="W176" s="5"/>
    </row>
    <row r="177" spans="3:23">
      <c r="C177" s="25"/>
      <c r="D177" s="3">
        <v>157</v>
      </c>
      <c r="E177" s="31">
        <v>0</v>
      </c>
      <c r="F177" s="27">
        <f t="shared" si="18"/>
        <v>6.0000000000000039E-2</v>
      </c>
      <c r="G177" s="21">
        <f>'Question (C)'!G176</f>
        <v>1.1160166706612573E-2</v>
      </c>
      <c r="H177" s="43">
        <f>'Question (C)'!H176</f>
        <v>0</v>
      </c>
      <c r="I177" s="43">
        <f>'Question (C)'!I176</f>
        <v>0</v>
      </c>
      <c r="J177" s="43">
        <f>'Question (C)'!J176</f>
        <v>0</v>
      </c>
      <c r="K177" s="43">
        <f>'Question (C)'!K176</f>
        <v>0</v>
      </c>
      <c r="L177" s="43">
        <f>'Question (C)'!L176</f>
        <v>0</v>
      </c>
      <c r="N177" s="45"/>
      <c r="O177" s="45"/>
      <c r="P177" s="66"/>
      <c r="Q177" s="65"/>
      <c r="R177" s="9"/>
      <c r="S177" s="45"/>
      <c r="T177" s="45"/>
      <c r="U177" s="65"/>
      <c r="V177" s="59"/>
      <c r="W177" s="5"/>
    </row>
    <row r="178" spans="3:23">
      <c r="C178" s="25"/>
      <c r="D178" s="3">
        <v>158</v>
      </c>
      <c r="E178" s="31">
        <v>0</v>
      </c>
      <c r="F178" s="27">
        <f t="shared" si="18"/>
        <v>6.0000000000000039E-2</v>
      </c>
      <c r="G178" s="21">
        <f>'Question (C)'!G177</f>
        <v>1.1160166706612573E-2</v>
      </c>
      <c r="H178" s="43">
        <f>'Question (C)'!H177</f>
        <v>0</v>
      </c>
      <c r="I178" s="43">
        <f>'Question (C)'!I177</f>
        <v>0</v>
      </c>
      <c r="J178" s="43">
        <f>'Question (C)'!J177</f>
        <v>0</v>
      </c>
      <c r="K178" s="43">
        <f>'Question (C)'!K177</f>
        <v>0</v>
      </c>
      <c r="L178" s="43">
        <f>'Question (C)'!L177</f>
        <v>0</v>
      </c>
      <c r="N178" s="45"/>
      <c r="O178" s="45"/>
      <c r="P178" s="66"/>
      <c r="Q178" s="65"/>
      <c r="R178" s="9"/>
      <c r="S178" s="45"/>
      <c r="T178" s="45"/>
      <c r="U178" s="65"/>
      <c r="V178" s="59"/>
      <c r="W178" s="5"/>
    </row>
    <row r="179" spans="3:23">
      <c r="C179" s="25"/>
      <c r="D179" s="3">
        <v>159</v>
      </c>
      <c r="E179" s="31">
        <v>0</v>
      </c>
      <c r="F179" s="27">
        <f t="shared" si="18"/>
        <v>6.0000000000000039E-2</v>
      </c>
      <c r="G179" s="21">
        <f>'Question (C)'!G178</f>
        <v>1.1160166706612573E-2</v>
      </c>
      <c r="H179" s="43">
        <f>'Question (C)'!H178</f>
        <v>0</v>
      </c>
      <c r="I179" s="43">
        <f>'Question (C)'!I178</f>
        <v>0</v>
      </c>
      <c r="J179" s="43">
        <f>'Question (C)'!J178</f>
        <v>0</v>
      </c>
      <c r="K179" s="43">
        <f>'Question (C)'!K178</f>
        <v>0</v>
      </c>
      <c r="L179" s="43">
        <f>'Question (C)'!L178</f>
        <v>0</v>
      </c>
      <c r="N179" s="45"/>
      <c r="O179" s="45"/>
      <c r="P179" s="66"/>
      <c r="Q179" s="65"/>
      <c r="R179" s="9"/>
      <c r="S179" s="45"/>
      <c r="T179" s="45"/>
      <c r="U179" s="65"/>
      <c r="V179" s="59"/>
      <c r="W179" s="5"/>
    </row>
    <row r="180" spans="3:23">
      <c r="C180" s="25"/>
      <c r="D180" s="3">
        <v>160</v>
      </c>
      <c r="E180" s="31">
        <v>0</v>
      </c>
      <c r="F180" s="27">
        <f t="shared" ref="F180:F243" si="19">F179</f>
        <v>6.0000000000000039E-2</v>
      </c>
      <c r="G180" s="21">
        <f>'Question (C)'!G179</f>
        <v>1.1160166706612573E-2</v>
      </c>
      <c r="H180" s="43">
        <f>'Question (C)'!H179</f>
        <v>0</v>
      </c>
      <c r="I180" s="43">
        <f>'Question (C)'!I179</f>
        <v>0</v>
      </c>
      <c r="J180" s="43">
        <f>'Question (C)'!J179</f>
        <v>0</v>
      </c>
      <c r="K180" s="43">
        <f>'Question (C)'!K179</f>
        <v>0</v>
      </c>
      <c r="L180" s="43">
        <f>'Question (C)'!L179</f>
        <v>0</v>
      </c>
      <c r="N180" s="45"/>
      <c r="O180" s="45"/>
      <c r="P180" s="66"/>
      <c r="Q180" s="65"/>
      <c r="R180" s="9"/>
      <c r="S180" s="45"/>
      <c r="T180" s="45"/>
      <c r="U180" s="65"/>
      <c r="V180" s="59"/>
      <c r="W180" s="5"/>
    </row>
    <row r="181" spans="3:23">
      <c r="C181" s="25"/>
      <c r="D181" s="3">
        <v>161</v>
      </c>
      <c r="E181" s="31">
        <v>0</v>
      </c>
      <c r="F181" s="27">
        <f t="shared" si="19"/>
        <v>6.0000000000000039E-2</v>
      </c>
      <c r="G181" s="21">
        <f>'Question (C)'!G180</f>
        <v>1.1160166706612573E-2</v>
      </c>
      <c r="H181" s="43">
        <f>'Question (C)'!H180</f>
        <v>0</v>
      </c>
      <c r="I181" s="43">
        <f>'Question (C)'!I180</f>
        <v>0</v>
      </c>
      <c r="J181" s="43">
        <f>'Question (C)'!J180</f>
        <v>0</v>
      </c>
      <c r="K181" s="43">
        <f>'Question (C)'!K180</f>
        <v>0</v>
      </c>
      <c r="L181" s="43">
        <f>'Question (C)'!L180</f>
        <v>0</v>
      </c>
      <c r="N181" s="45"/>
      <c r="O181" s="45"/>
      <c r="P181" s="66"/>
      <c r="Q181" s="65"/>
      <c r="R181" s="9"/>
      <c r="S181" s="45"/>
      <c r="T181" s="45"/>
      <c r="U181" s="65"/>
      <c r="V181" s="59"/>
      <c r="W181" s="5"/>
    </row>
    <row r="182" spans="3:23">
      <c r="C182" s="25"/>
      <c r="D182" s="3">
        <v>162</v>
      </c>
      <c r="E182" s="31">
        <v>0</v>
      </c>
      <c r="F182" s="27">
        <f t="shared" si="19"/>
        <v>6.0000000000000039E-2</v>
      </c>
      <c r="G182" s="21">
        <f>'Question (C)'!G181</f>
        <v>1.1160166706612573E-2</v>
      </c>
      <c r="H182" s="43">
        <f>'Question (C)'!H181</f>
        <v>0</v>
      </c>
      <c r="I182" s="43">
        <f>'Question (C)'!I181</f>
        <v>0</v>
      </c>
      <c r="J182" s="43">
        <f>'Question (C)'!J181</f>
        <v>0</v>
      </c>
      <c r="K182" s="43">
        <f>'Question (C)'!K181</f>
        <v>0</v>
      </c>
      <c r="L182" s="43">
        <f>'Question (C)'!L181</f>
        <v>0</v>
      </c>
      <c r="N182" s="45"/>
      <c r="O182" s="45"/>
      <c r="P182" s="66"/>
      <c r="Q182" s="65"/>
      <c r="R182" s="9"/>
      <c r="S182" s="45"/>
      <c r="T182" s="45"/>
      <c r="U182" s="65"/>
      <c r="V182" s="59"/>
      <c r="W182" s="5"/>
    </row>
    <row r="183" spans="3:23">
      <c r="C183" s="25"/>
      <c r="D183" s="3">
        <v>163</v>
      </c>
      <c r="E183" s="31">
        <v>0</v>
      </c>
      <c r="F183" s="27">
        <f t="shared" si="19"/>
        <v>6.0000000000000039E-2</v>
      </c>
      <c r="G183" s="21">
        <f>'Question (C)'!G182</f>
        <v>1.1160166706612573E-2</v>
      </c>
      <c r="H183" s="43">
        <f>'Question (C)'!H182</f>
        <v>0</v>
      </c>
      <c r="I183" s="43">
        <f>'Question (C)'!I182</f>
        <v>0</v>
      </c>
      <c r="J183" s="43">
        <f>'Question (C)'!J182</f>
        <v>0</v>
      </c>
      <c r="K183" s="43">
        <f>'Question (C)'!K182</f>
        <v>0</v>
      </c>
      <c r="L183" s="43">
        <f>'Question (C)'!L182</f>
        <v>0</v>
      </c>
      <c r="N183" s="45"/>
      <c r="O183" s="45"/>
      <c r="P183" s="66"/>
      <c r="Q183" s="65"/>
      <c r="R183" s="9"/>
      <c r="S183" s="45"/>
      <c r="T183" s="45"/>
      <c r="U183" s="65"/>
      <c r="V183" s="59"/>
      <c r="W183" s="5"/>
    </row>
    <row r="184" spans="3:23">
      <c r="C184" s="25"/>
      <c r="D184" s="3">
        <v>164</v>
      </c>
      <c r="E184" s="31">
        <v>0</v>
      </c>
      <c r="F184" s="27">
        <f t="shared" si="19"/>
        <v>6.0000000000000039E-2</v>
      </c>
      <c r="G184" s="21">
        <f>'Question (C)'!G183</f>
        <v>1.1160166706612573E-2</v>
      </c>
      <c r="H184" s="43">
        <f>'Question (C)'!H183</f>
        <v>0</v>
      </c>
      <c r="I184" s="43">
        <f>'Question (C)'!I183</f>
        <v>0</v>
      </c>
      <c r="J184" s="43">
        <f>'Question (C)'!J183</f>
        <v>0</v>
      </c>
      <c r="K184" s="43">
        <f>'Question (C)'!K183</f>
        <v>0</v>
      </c>
      <c r="L184" s="43">
        <f>'Question (C)'!L183</f>
        <v>0</v>
      </c>
      <c r="N184" s="45"/>
      <c r="O184" s="45"/>
      <c r="P184" s="66"/>
      <c r="Q184" s="65"/>
      <c r="R184" s="9"/>
      <c r="S184" s="45"/>
      <c r="T184" s="45"/>
      <c r="U184" s="65"/>
      <c r="V184" s="59"/>
      <c r="W184" s="5"/>
    </row>
    <row r="185" spans="3:23">
      <c r="C185" s="25"/>
      <c r="D185" s="3">
        <v>165</v>
      </c>
      <c r="E185" s="31">
        <v>0</v>
      </c>
      <c r="F185" s="27">
        <f t="shared" si="19"/>
        <v>6.0000000000000039E-2</v>
      </c>
      <c r="G185" s="21">
        <f>'Question (C)'!G184</f>
        <v>1.1160166706612573E-2</v>
      </c>
      <c r="H185" s="43">
        <f>'Question (C)'!H184</f>
        <v>0</v>
      </c>
      <c r="I185" s="43">
        <f>'Question (C)'!I184</f>
        <v>0</v>
      </c>
      <c r="J185" s="43">
        <f>'Question (C)'!J184</f>
        <v>0</v>
      </c>
      <c r="K185" s="43">
        <f>'Question (C)'!K184</f>
        <v>0</v>
      </c>
      <c r="L185" s="43">
        <f>'Question (C)'!L184</f>
        <v>0</v>
      </c>
      <c r="N185" s="45"/>
      <c r="O185" s="45"/>
      <c r="P185" s="66"/>
      <c r="Q185" s="65"/>
      <c r="R185" s="9"/>
      <c r="S185" s="45"/>
      <c r="T185" s="45"/>
      <c r="U185" s="65"/>
      <c r="V185" s="59"/>
      <c r="W185" s="5"/>
    </row>
    <row r="186" spans="3:23">
      <c r="C186" s="25"/>
      <c r="D186" s="3">
        <v>166</v>
      </c>
      <c r="E186" s="31">
        <v>0</v>
      </c>
      <c r="F186" s="27">
        <f t="shared" si="19"/>
        <v>6.0000000000000039E-2</v>
      </c>
      <c r="G186" s="21">
        <f>'Question (C)'!G185</f>
        <v>1.1160166706612573E-2</v>
      </c>
      <c r="H186" s="43">
        <f>'Question (C)'!H185</f>
        <v>0</v>
      </c>
      <c r="I186" s="43">
        <f>'Question (C)'!I185</f>
        <v>0</v>
      </c>
      <c r="J186" s="43">
        <f>'Question (C)'!J185</f>
        <v>0</v>
      </c>
      <c r="K186" s="43">
        <f>'Question (C)'!K185</f>
        <v>0</v>
      </c>
      <c r="L186" s="43">
        <f>'Question (C)'!L185</f>
        <v>0</v>
      </c>
      <c r="N186" s="45"/>
      <c r="O186" s="45"/>
      <c r="P186" s="66"/>
      <c r="Q186" s="65"/>
      <c r="R186" s="9"/>
      <c r="S186" s="45"/>
      <c r="T186" s="45"/>
      <c r="U186" s="65"/>
      <c r="V186" s="59"/>
      <c r="W186" s="5"/>
    </row>
    <row r="187" spans="3:23">
      <c r="C187" s="25"/>
      <c r="D187" s="3">
        <v>167</v>
      </c>
      <c r="E187" s="31">
        <v>0</v>
      </c>
      <c r="F187" s="27">
        <f t="shared" si="19"/>
        <v>6.0000000000000039E-2</v>
      </c>
      <c r="G187" s="21">
        <f>'Question (C)'!G186</f>
        <v>1.1160166706612573E-2</v>
      </c>
      <c r="H187" s="43">
        <f>'Question (C)'!H186</f>
        <v>0</v>
      </c>
      <c r="I187" s="43">
        <f>'Question (C)'!I186</f>
        <v>0</v>
      </c>
      <c r="J187" s="43">
        <f>'Question (C)'!J186</f>
        <v>0</v>
      </c>
      <c r="K187" s="43">
        <f>'Question (C)'!K186</f>
        <v>0</v>
      </c>
      <c r="L187" s="43">
        <f>'Question (C)'!L186</f>
        <v>0</v>
      </c>
      <c r="N187" s="45"/>
      <c r="O187" s="45"/>
      <c r="P187" s="66"/>
      <c r="Q187" s="65"/>
      <c r="R187" s="9"/>
      <c r="S187" s="45"/>
      <c r="T187" s="45"/>
      <c r="U187" s="65"/>
      <c r="V187" s="59"/>
      <c r="W187" s="5"/>
    </row>
    <row r="188" spans="3:23">
      <c r="C188" s="25"/>
      <c r="D188" s="3">
        <v>168</v>
      </c>
      <c r="E188" s="31">
        <v>0</v>
      </c>
      <c r="F188" s="27">
        <f t="shared" si="19"/>
        <v>6.0000000000000039E-2</v>
      </c>
      <c r="G188" s="21">
        <f>'Question (C)'!G187</f>
        <v>1.1160166706612573E-2</v>
      </c>
      <c r="H188" s="43">
        <f>'Question (C)'!H187</f>
        <v>0</v>
      </c>
      <c r="I188" s="43">
        <f>'Question (C)'!I187</f>
        <v>0</v>
      </c>
      <c r="J188" s="43">
        <f>'Question (C)'!J187</f>
        <v>0</v>
      </c>
      <c r="K188" s="43">
        <f>'Question (C)'!K187</f>
        <v>0</v>
      </c>
      <c r="L188" s="43">
        <f>'Question (C)'!L187</f>
        <v>0</v>
      </c>
      <c r="N188" s="45"/>
      <c r="O188" s="45"/>
      <c r="P188" s="66"/>
      <c r="Q188" s="65"/>
      <c r="R188" s="9"/>
      <c r="S188" s="45"/>
      <c r="T188" s="45"/>
      <c r="U188" s="65"/>
      <c r="V188" s="59"/>
      <c r="W188" s="5"/>
    </row>
    <row r="189" spans="3:23">
      <c r="C189" s="25"/>
      <c r="D189" s="3">
        <v>169</v>
      </c>
      <c r="E189" s="31">
        <v>0</v>
      </c>
      <c r="F189" s="27">
        <f t="shared" si="19"/>
        <v>6.0000000000000039E-2</v>
      </c>
      <c r="G189" s="21">
        <f>'Question (C)'!G188</f>
        <v>1.1160166706612573E-2</v>
      </c>
      <c r="H189" s="43">
        <f>'Question (C)'!H188</f>
        <v>0</v>
      </c>
      <c r="I189" s="43">
        <f>'Question (C)'!I188</f>
        <v>0</v>
      </c>
      <c r="J189" s="43">
        <f>'Question (C)'!J188</f>
        <v>0</v>
      </c>
      <c r="K189" s="43">
        <f>'Question (C)'!K188</f>
        <v>0</v>
      </c>
      <c r="L189" s="43">
        <f>'Question (C)'!L188</f>
        <v>0</v>
      </c>
      <c r="N189" s="45"/>
      <c r="O189" s="45"/>
      <c r="P189" s="66"/>
      <c r="Q189" s="65"/>
      <c r="R189" s="9"/>
      <c r="S189" s="45"/>
      <c r="T189" s="45"/>
      <c r="U189" s="65"/>
      <c r="V189" s="59"/>
      <c r="W189" s="5"/>
    </row>
    <row r="190" spans="3:23">
      <c r="C190" s="25"/>
      <c r="D190" s="3">
        <v>170</v>
      </c>
      <c r="E190" s="31">
        <v>0</v>
      </c>
      <c r="F190" s="27">
        <f t="shared" si="19"/>
        <v>6.0000000000000039E-2</v>
      </c>
      <c r="G190" s="21">
        <f>'Question (C)'!G189</f>
        <v>1.1160166706612573E-2</v>
      </c>
      <c r="H190" s="43">
        <f>'Question (C)'!H189</f>
        <v>0</v>
      </c>
      <c r="I190" s="43">
        <f>'Question (C)'!I189</f>
        <v>0</v>
      </c>
      <c r="J190" s="43">
        <f>'Question (C)'!J189</f>
        <v>0</v>
      </c>
      <c r="K190" s="43">
        <f>'Question (C)'!K189</f>
        <v>0</v>
      </c>
      <c r="L190" s="43">
        <f>'Question (C)'!L189</f>
        <v>0</v>
      </c>
      <c r="N190" s="45"/>
      <c r="O190" s="45"/>
      <c r="P190" s="66"/>
      <c r="Q190" s="65"/>
      <c r="R190" s="9"/>
      <c r="S190" s="45"/>
      <c r="T190" s="45"/>
      <c r="U190" s="65"/>
      <c r="V190" s="59"/>
      <c r="W190" s="5"/>
    </row>
    <row r="191" spans="3:23">
      <c r="C191" s="25"/>
      <c r="D191" s="3">
        <v>171</v>
      </c>
      <c r="E191" s="31">
        <v>0</v>
      </c>
      <c r="F191" s="27">
        <f t="shared" si="19"/>
        <v>6.0000000000000039E-2</v>
      </c>
      <c r="G191" s="21">
        <f>'Question (C)'!G190</f>
        <v>1.1160166706612573E-2</v>
      </c>
      <c r="H191" s="43">
        <f>'Question (C)'!H190</f>
        <v>0</v>
      </c>
      <c r="I191" s="43">
        <f>'Question (C)'!I190</f>
        <v>0</v>
      </c>
      <c r="J191" s="43">
        <f>'Question (C)'!J190</f>
        <v>0</v>
      </c>
      <c r="K191" s="43">
        <f>'Question (C)'!K190</f>
        <v>0</v>
      </c>
      <c r="L191" s="43">
        <f>'Question (C)'!L190</f>
        <v>0</v>
      </c>
      <c r="N191" s="45"/>
      <c r="O191" s="45"/>
      <c r="P191" s="66"/>
      <c r="Q191" s="65"/>
      <c r="R191" s="9"/>
      <c r="S191" s="45"/>
      <c r="T191" s="45"/>
      <c r="U191" s="65"/>
      <c r="V191" s="59"/>
      <c r="W191" s="5"/>
    </row>
    <row r="192" spans="3:23">
      <c r="C192" s="25"/>
      <c r="D192" s="3">
        <v>172</v>
      </c>
      <c r="E192" s="31">
        <v>0</v>
      </c>
      <c r="F192" s="27">
        <f t="shared" si="19"/>
        <v>6.0000000000000039E-2</v>
      </c>
      <c r="G192" s="21">
        <f>'Question (C)'!G191</f>
        <v>1.1160166706612573E-2</v>
      </c>
      <c r="H192" s="43">
        <f>'Question (C)'!H191</f>
        <v>0</v>
      </c>
      <c r="I192" s="43">
        <f>'Question (C)'!I191</f>
        <v>0</v>
      </c>
      <c r="J192" s="43">
        <f>'Question (C)'!J191</f>
        <v>0</v>
      </c>
      <c r="K192" s="43">
        <f>'Question (C)'!K191</f>
        <v>0</v>
      </c>
      <c r="L192" s="43">
        <f>'Question (C)'!L191</f>
        <v>0</v>
      </c>
      <c r="N192" s="45"/>
      <c r="O192" s="45"/>
      <c r="P192" s="66"/>
      <c r="Q192" s="65"/>
      <c r="R192" s="9"/>
      <c r="S192" s="45"/>
      <c r="T192" s="45"/>
      <c r="U192" s="65"/>
      <c r="V192" s="59"/>
      <c r="W192" s="5"/>
    </row>
    <row r="193" spans="3:23">
      <c r="C193" s="25"/>
      <c r="D193" s="3">
        <v>173</v>
      </c>
      <c r="E193" s="31">
        <v>0</v>
      </c>
      <c r="F193" s="27">
        <f t="shared" si="19"/>
        <v>6.0000000000000039E-2</v>
      </c>
      <c r="G193" s="21">
        <f>'Question (C)'!G192</f>
        <v>1.1160166706612573E-2</v>
      </c>
      <c r="H193" s="43">
        <f>'Question (C)'!H192</f>
        <v>0</v>
      </c>
      <c r="I193" s="43">
        <f>'Question (C)'!I192</f>
        <v>0</v>
      </c>
      <c r="J193" s="43">
        <f>'Question (C)'!J192</f>
        <v>0</v>
      </c>
      <c r="K193" s="43">
        <f>'Question (C)'!K192</f>
        <v>0</v>
      </c>
      <c r="L193" s="43">
        <f>'Question (C)'!L192</f>
        <v>0</v>
      </c>
      <c r="N193" s="45"/>
      <c r="O193" s="45"/>
      <c r="P193" s="66"/>
      <c r="Q193" s="65"/>
      <c r="R193" s="9"/>
      <c r="S193" s="45"/>
      <c r="T193" s="45"/>
      <c r="U193" s="65"/>
      <c r="V193" s="59"/>
      <c r="W193" s="5"/>
    </row>
    <row r="194" spans="3:23">
      <c r="C194" s="25"/>
      <c r="D194" s="3">
        <v>174</v>
      </c>
      <c r="E194" s="31">
        <v>0</v>
      </c>
      <c r="F194" s="27">
        <f t="shared" si="19"/>
        <v>6.0000000000000039E-2</v>
      </c>
      <c r="G194" s="21">
        <f>'Question (C)'!G193</f>
        <v>1.1160166706612573E-2</v>
      </c>
      <c r="H194" s="43">
        <f>'Question (C)'!H193</f>
        <v>0</v>
      </c>
      <c r="I194" s="43">
        <f>'Question (C)'!I193</f>
        <v>0</v>
      </c>
      <c r="J194" s="43">
        <f>'Question (C)'!J193</f>
        <v>0</v>
      </c>
      <c r="K194" s="43">
        <f>'Question (C)'!K193</f>
        <v>0</v>
      </c>
      <c r="L194" s="43">
        <f>'Question (C)'!L193</f>
        <v>0</v>
      </c>
      <c r="N194" s="45"/>
      <c r="O194" s="45"/>
      <c r="P194" s="66"/>
      <c r="Q194" s="65"/>
      <c r="R194" s="9"/>
      <c r="S194" s="45"/>
      <c r="T194" s="45"/>
      <c r="U194" s="65"/>
      <c r="V194" s="59"/>
      <c r="W194" s="5"/>
    </row>
    <row r="195" spans="3:23">
      <c r="C195" s="25"/>
      <c r="D195" s="3">
        <v>175</v>
      </c>
      <c r="E195" s="31">
        <v>0</v>
      </c>
      <c r="F195" s="27">
        <f t="shared" si="19"/>
        <v>6.0000000000000039E-2</v>
      </c>
      <c r="G195" s="21">
        <f>'Question (C)'!G194</f>
        <v>1.1160166706612573E-2</v>
      </c>
      <c r="H195" s="43">
        <f>'Question (C)'!H194</f>
        <v>0</v>
      </c>
      <c r="I195" s="43">
        <f>'Question (C)'!I194</f>
        <v>0</v>
      </c>
      <c r="J195" s="43">
        <f>'Question (C)'!J194</f>
        <v>0</v>
      </c>
      <c r="K195" s="43">
        <f>'Question (C)'!K194</f>
        <v>0</v>
      </c>
      <c r="L195" s="43">
        <f>'Question (C)'!L194</f>
        <v>0</v>
      </c>
      <c r="N195" s="45"/>
      <c r="O195" s="45"/>
      <c r="P195" s="66"/>
      <c r="Q195" s="65"/>
      <c r="R195" s="9"/>
      <c r="S195" s="45"/>
      <c r="T195" s="45"/>
      <c r="U195" s="65"/>
      <c r="V195" s="59"/>
      <c r="W195" s="5"/>
    </row>
    <row r="196" spans="3:23">
      <c r="C196" s="25"/>
      <c r="D196" s="3">
        <v>176</v>
      </c>
      <c r="E196" s="31">
        <v>0</v>
      </c>
      <c r="F196" s="27">
        <f t="shared" si="19"/>
        <v>6.0000000000000039E-2</v>
      </c>
      <c r="G196" s="21">
        <f>'Question (C)'!G195</f>
        <v>1.1160166706612573E-2</v>
      </c>
      <c r="H196" s="43">
        <f>'Question (C)'!H195</f>
        <v>0</v>
      </c>
      <c r="I196" s="43">
        <f>'Question (C)'!I195</f>
        <v>0</v>
      </c>
      <c r="J196" s="43">
        <f>'Question (C)'!J195</f>
        <v>0</v>
      </c>
      <c r="K196" s="43">
        <f>'Question (C)'!K195</f>
        <v>0</v>
      </c>
      <c r="L196" s="43">
        <f>'Question (C)'!L195</f>
        <v>0</v>
      </c>
      <c r="N196" s="45"/>
      <c r="O196" s="45"/>
      <c r="P196" s="66"/>
      <c r="Q196" s="65"/>
      <c r="R196" s="9"/>
      <c r="S196" s="45"/>
      <c r="T196" s="45"/>
      <c r="U196" s="65"/>
      <c r="V196" s="59"/>
      <c r="W196" s="5"/>
    </row>
    <row r="197" spans="3:23">
      <c r="C197" s="25"/>
      <c r="D197" s="3">
        <v>177</v>
      </c>
      <c r="E197" s="31">
        <v>0</v>
      </c>
      <c r="F197" s="27">
        <f t="shared" si="19"/>
        <v>6.0000000000000039E-2</v>
      </c>
      <c r="G197" s="21">
        <f>'Question (C)'!G196</f>
        <v>1.1160166706612573E-2</v>
      </c>
      <c r="H197" s="43">
        <f>'Question (C)'!H196</f>
        <v>0</v>
      </c>
      <c r="I197" s="43">
        <f>'Question (C)'!I196</f>
        <v>0</v>
      </c>
      <c r="J197" s="43">
        <f>'Question (C)'!J196</f>
        <v>0</v>
      </c>
      <c r="K197" s="43">
        <f>'Question (C)'!K196</f>
        <v>0</v>
      </c>
      <c r="L197" s="43">
        <f>'Question (C)'!L196</f>
        <v>0</v>
      </c>
      <c r="N197" s="45"/>
      <c r="O197" s="45"/>
      <c r="P197" s="66"/>
      <c r="Q197" s="65"/>
      <c r="R197" s="9"/>
      <c r="S197" s="45"/>
      <c r="T197" s="45"/>
      <c r="U197" s="65"/>
      <c r="V197" s="59"/>
      <c r="W197" s="5"/>
    </row>
    <row r="198" spans="3:23">
      <c r="C198" s="25"/>
      <c r="D198" s="3">
        <v>178</v>
      </c>
      <c r="E198" s="31">
        <v>0</v>
      </c>
      <c r="F198" s="27">
        <f t="shared" si="19"/>
        <v>6.0000000000000039E-2</v>
      </c>
      <c r="G198" s="21">
        <f>'Question (C)'!G197</f>
        <v>1.1160166706612573E-2</v>
      </c>
      <c r="H198" s="43">
        <f>'Question (C)'!H197</f>
        <v>0</v>
      </c>
      <c r="I198" s="43">
        <f>'Question (C)'!I197</f>
        <v>0</v>
      </c>
      <c r="J198" s="43">
        <f>'Question (C)'!J197</f>
        <v>0</v>
      </c>
      <c r="K198" s="43">
        <f>'Question (C)'!K197</f>
        <v>0</v>
      </c>
      <c r="L198" s="43">
        <f>'Question (C)'!L197</f>
        <v>0</v>
      </c>
      <c r="N198" s="45"/>
      <c r="O198" s="45"/>
      <c r="P198" s="66"/>
      <c r="Q198" s="65"/>
      <c r="R198" s="9"/>
      <c r="S198" s="45"/>
      <c r="T198" s="45"/>
      <c r="U198" s="65"/>
      <c r="V198" s="59"/>
      <c r="W198" s="5"/>
    </row>
    <row r="199" spans="3:23">
      <c r="C199" s="25"/>
      <c r="D199" s="3">
        <v>179</v>
      </c>
      <c r="E199" s="31">
        <v>0</v>
      </c>
      <c r="F199" s="27">
        <f t="shared" si="19"/>
        <v>6.0000000000000039E-2</v>
      </c>
      <c r="G199" s="21">
        <f>'Question (C)'!G198</f>
        <v>1.1160166706612573E-2</v>
      </c>
      <c r="H199" s="43">
        <f>'Question (C)'!H198</f>
        <v>0</v>
      </c>
      <c r="I199" s="43">
        <f>'Question (C)'!I198</f>
        <v>0</v>
      </c>
      <c r="J199" s="43">
        <f>'Question (C)'!J198</f>
        <v>0</v>
      </c>
      <c r="K199" s="43">
        <f>'Question (C)'!K198</f>
        <v>0</v>
      </c>
      <c r="L199" s="43">
        <f>'Question (C)'!L198</f>
        <v>0</v>
      </c>
      <c r="N199" s="45"/>
      <c r="O199" s="45"/>
      <c r="P199" s="66"/>
      <c r="Q199" s="65"/>
      <c r="R199" s="9"/>
      <c r="S199" s="45"/>
      <c r="T199" s="45"/>
      <c r="U199" s="65"/>
      <c r="V199" s="59"/>
      <c r="W199" s="5"/>
    </row>
    <row r="200" spans="3:23">
      <c r="C200" s="25"/>
      <c r="D200" s="3">
        <v>180</v>
      </c>
      <c r="E200" s="31">
        <v>0</v>
      </c>
      <c r="F200" s="27">
        <f t="shared" si="19"/>
        <v>6.0000000000000039E-2</v>
      </c>
      <c r="G200" s="21">
        <f>'Question (C)'!G199</f>
        <v>1.1160166706612573E-2</v>
      </c>
      <c r="H200" s="43">
        <f>'Question (C)'!H199</f>
        <v>0</v>
      </c>
      <c r="I200" s="43">
        <f>'Question (C)'!I199</f>
        <v>0</v>
      </c>
      <c r="J200" s="43">
        <f>'Question (C)'!J199</f>
        <v>0</v>
      </c>
      <c r="K200" s="43">
        <f>'Question (C)'!K199</f>
        <v>0</v>
      </c>
      <c r="L200" s="43">
        <f>'Question (C)'!L199</f>
        <v>0</v>
      </c>
      <c r="N200" s="45"/>
      <c r="O200" s="45"/>
      <c r="P200" s="66"/>
      <c r="Q200" s="65"/>
      <c r="R200" s="9"/>
      <c r="S200" s="45"/>
      <c r="T200" s="45"/>
      <c r="U200" s="65"/>
      <c r="V200" s="59"/>
      <c r="W200" s="5"/>
    </row>
    <row r="201" spans="3:23">
      <c r="C201" s="25"/>
      <c r="D201" s="3">
        <v>181</v>
      </c>
      <c r="E201" s="31">
        <v>0</v>
      </c>
      <c r="F201" s="27">
        <f t="shared" si="19"/>
        <v>6.0000000000000039E-2</v>
      </c>
      <c r="G201" s="21">
        <f>'Question (C)'!G200</f>
        <v>1.1160166706612573E-2</v>
      </c>
      <c r="H201" s="43">
        <f>'Question (C)'!H200</f>
        <v>0</v>
      </c>
      <c r="I201" s="43">
        <f>'Question (C)'!I200</f>
        <v>0</v>
      </c>
      <c r="J201" s="43">
        <f>'Question (C)'!J200</f>
        <v>0</v>
      </c>
      <c r="K201" s="43">
        <f>'Question (C)'!K200</f>
        <v>0</v>
      </c>
      <c r="L201" s="43">
        <f>'Question (C)'!L200</f>
        <v>0</v>
      </c>
      <c r="N201" s="45"/>
      <c r="O201" s="45"/>
      <c r="P201" s="66"/>
      <c r="Q201" s="65"/>
      <c r="R201" s="9"/>
      <c r="S201" s="45"/>
      <c r="T201" s="45"/>
      <c r="U201" s="65"/>
      <c r="V201" s="59"/>
      <c r="W201" s="5"/>
    </row>
    <row r="202" spans="3:23">
      <c r="C202" s="25"/>
      <c r="D202" s="3">
        <v>182</v>
      </c>
      <c r="E202" s="31">
        <v>0</v>
      </c>
      <c r="F202" s="27">
        <f t="shared" si="19"/>
        <v>6.0000000000000039E-2</v>
      </c>
      <c r="G202" s="21">
        <f>'Question (C)'!G201</f>
        <v>1.1160166706612573E-2</v>
      </c>
      <c r="H202" s="43">
        <f>'Question (C)'!H201</f>
        <v>0</v>
      </c>
      <c r="I202" s="43">
        <f>'Question (C)'!I201</f>
        <v>0</v>
      </c>
      <c r="J202" s="43">
        <f>'Question (C)'!J201</f>
        <v>0</v>
      </c>
      <c r="K202" s="43">
        <f>'Question (C)'!K201</f>
        <v>0</v>
      </c>
      <c r="L202" s="43">
        <f>'Question (C)'!L201</f>
        <v>0</v>
      </c>
      <c r="N202" s="45"/>
      <c r="O202" s="45"/>
      <c r="P202" s="66"/>
      <c r="Q202" s="65"/>
      <c r="R202" s="9"/>
      <c r="S202" s="45"/>
      <c r="T202" s="45"/>
      <c r="U202" s="65"/>
      <c r="V202" s="59"/>
      <c r="W202" s="5"/>
    </row>
    <row r="203" spans="3:23">
      <c r="C203" s="25"/>
      <c r="D203" s="3">
        <v>183</v>
      </c>
      <c r="E203" s="31">
        <v>0</v>
      </c>
      <c r="F203" s="27">
        <f t="shared" si="19"/>
        <v>6.0000000000000039E-2</v>
      </c>
      <c r="G203" s="21">
        <f>'Question (C)'!G202</f>
        <v>1.1160166706612573E-2</v>
      </c>
      <c r="H203" s="43">
        <f>'Question (C)'!H202</f>
        <v>0</v>
      </c>
      <c r="I203" s="43">
        <f>'Question (C)'!I202</f>
        <v>0</v>
      </c>
      <c r="J203" s="43">
        <f>'Question (C)'!J202</f>
        <v>0</v>
      </c>
      <c r="K203" s="43">
        <f>'Question (C)'!K202</f>
        <v>0</v>
      </c>
      <c r="L203" s="43">
        <f>'Question (C)'!L202</f>
        <v>0</v>
      </c>
      <c r="N203" s="45"/>
      <c r="O203" s="45"/>
      <c r="P203" s="66"/>
      <c r="Q203" s="65"/>
      <c r="R203" s="9"/>
      <c r="S203" s="45"/>
      <c r="T203" s="45"/>
      <c r="U203" s="65"/>
      <c r="V203" s="59"/>
      <c r="W203" s="5"/>
    </row>
    <row r="204" spans="3:23">
      <c r="C204" s="25"/>
      <c r="D204" s="3">
        <v>184</v>
      </c>
      <c r="E204" s="31">
        <v>0</v>
      </c>
      <c r="F204" s="27">
        <f t="shared" si="19"/>
        <v>6.0000000000000039E-2</v>
      </c>
      <c r="G204" s="21">
        <f>'Question (C)'!G203</f>
        <v>1.1160166706612573E-2</v>
      </c>
      <c r="H204" s="43">
        <f>'Question (C)'!H203</f>
        <v>0</v>
      </c>
      <c r="I204" s="43">
        <f>'Question (C)'!I203</f>
        <v>0</v>
      </c>
      <c r="J204" s="43">
        <f>'Question (C)'!J203</f>
        <v>0</v>
      </c>
      <c r="K204" s="43">
        <f>'Question (C)'!K203</f>
        <v>0</v>
      </c>
      <c r="L204" s="43">
        <f>'Question (C)'!L203</f>
        <v>0</v>
      </c>
      <c r="N204" s="45"/>
      <c r="O204" s="45"/>
      <c r="P204" s="66"/>
      <c r="Q204" s="65"/>
      <c r="R204" s="9"/>
      <c r="S204" s="45"/>
      <c r="T204" s="45"/>
      <c r="U204" s="65"/>
      <c r="V204" s="59"/>
      <c r="W204" s="5"/>
    </row>
    <row r="205" spans="3:23">
      <c r="C205" s="25"/>
      <c r="D205" s="3">
        <v>185</v>
      </c>
      <c r="E205" s="31">
        <v>0</v>
      </c>
      <c r="F205" s="27">
        <f t="shared" si="19"/>
        <v>6.0000000000000039E-2</v>
      </c>
      <c r="G205" s="21">
        <f>'Question (C)'!G204</f>
        <v>1.1160166706612573E-2</v>
      </c>
      <c r="H205" s="43">
        <f>'Question (C)'!H204</f>
        <v>0</v>
      </c>
      <c r="I205" s="43">
        <f>'Question (C)'!I204</f>
        <v>0</v>
      </c>
      <c r="J205" s="43">
        <f>'Question (C)'!J204</f>
        <v>0</v>
      </c>
      <c r="K205" s="43">
        <f>'Question (C)'!K204</f>
        <v>0</v>
      </c>
      <c r="L205" s="43">
        <f>'Question (C)'!L204</f>
        <v>0</v>
      </c>
      <c r="N205" s="45"/>
      <c r="O205" s="45"/>
      <c r="P205" s="66"/>
      <c r="Q205" s="65"/>
      <c r="R205" s="9"/>
      <c r="S205" s="45"/>
      <c r="T205" s="45"/>
      <c r="U205" s="65"/>
      <c r="V205" s="59"/>
      <c r="W205" s="5"/>
    </row>
    <row r="206" spans="3:23">
      <c r="C206" s="25"/>
      <c r="D206" s="3">
        <v>186</v>
      </c>
      <c r="E206" s="31">
        <v>0</v>
      </c>
      <c r="F206" s="27">
        <f t="shared" si="19"/>
        <v>6.0000000000000039E-2</v>
      </c>
      <c r="G206" s="21">
        <f>'Question (C)'!G205</f>
        <v>1.1160166706612573E-2</v>
      </c>
      <c r="H206" s="43">
        <f>'Question (C)'!H205</f>
        <v>0</v>
      </c>
      <c r="I206" s="43">
        <f>'Question (C)'!I205</f>
        <v>0</v>
      </c>
      <c r="J206" s="43">
        <f>'Question (C)'!J205</f>
        <v>0</v>
      </c>
      <c r="K206" s="43">
        <f>'Question (C)'!K205</f>
        <v>0</v>
      </c>
      <c r="L206" s="43">
        <f>'Question (C)'!L205</f>
        <v>0</v>
      </c>
      <c r="N206" s="45"/>
      <c r="O206" s="45"/>
      <c r="P206" s="66"/>
      <c r="Q206" s="65"/>
      <c r="R206" s="9"/>
      <c r="S206" s="45"/>
      <c r="T206" s="45"/>
      <c r="U206" s="65"/>
      <c r="V206" s="59"/>
      <c r="W206" s="5"/>
    </row>
    <row r="207" spans="3:23">
      <c r="C207" s="25"/>
      <c r="D207" s="3">
        <v>187</v>
      </c>
      <c r="E207" s="31">
        <v>0</v>
      </c>
      <c r="F207" s="27">
        <f t="shared" si="19"/>
        <v>6.0000000000000039E-2</v>
      </c>
      <c r="G207" s="21">
        <f>'Question (C)'!G206</f>
        <v>1.1160166706612573E-2</v>
      </c>
      <c r="H207" s="43">
        <f>'Question (C)'!H206</f>
        <v>0</v>
      </c>
      <c r="I207" s="43">
        <f>'Question (C)'!I206</f>
        <v>0</v>
      </c>
      <c r="J207" s="43">
        <f>'Question (C)'!J206</f>
        <v>0</v>
      </c>
      <c r="K207" s="43">
        <f>'Question (C)'!K206</f>
        <v>0</v>
      </c>
      <c r="L207" s="43">
        <f>'Question (C)'!L206</f>
        <v>0</v>
      </c>
      <c r="N207" s="45"/>
      <c r="O207" s="45"/>
      <c r="P207" s="66"/>
      <c r="Q207" s="65"/>
      <c r="R207" s="9"/>
      <c r="S207" s="45"/>
      <c r="T207" s="45"/>
      <c r="U207" s="65"/>
      <c r="V207" s="59"/>
      <c r="W207" s="5"/>
    </row>
    <row r="208" spans="3:23">
      <c r="C208" s="25"/>
      <c r="D208" s="3">
        <v>188</v>
      </c>
      <c r="E208" s="31">
        <v>0</v>
      </c>
      <c r="F208" s="27">
        <f t="shared" si="19"/>
        <v>6.0000000000000039E-2</v>
      </c>
      <c r="G208" s="21">
        <f>'Question (C)'!G207</f>
        <v>1.1160166706612573E-2</v>
      </c>
      <c r="H208" s="43">
        <f>'Question (C)'!H207</f>
        <v>0</v>
      </c>
      <c r="I208" s="43">
        <f>'Question (C)'!I207</f>
        <v>0</v>
      </c>
      <c r="J208" s="43">
        <f>'Question (C)'!J207</f>
        <v>0</v>
      </c>
      <c r="K208" s="43">
        <f>'Question (C)'!K207</f>
        <v>0</v>
      </c>
      <c r="L208" s="43">
        <f>'Question (C)'!L207</f>
        <v>0</v>
      </c>
      <c r="N208" s="45"/>
      <c r="O208" s="45"/>
      <c r="P208" s="66"/>
      <c r="Q208" s="65"/>
      <c r="R208" s="9"/>
      <c r="S208" s="45"/>
      <c r="T208" s="45"/>
      <c r="U208" s="65"/>
      <c r="V208" s="59"/>
      <c r="W208" s="5"/>
    </row>
    <row r="209" spans="3:23">
      <c r="C209" s="25"/>
      <c r="D209" s="3">
        <v>189</v>
      </c>
      <c r="E209" s="31">
        <v>0</v>
      </c>
      <c r="F209" s="27">
        <f t="shared" si="19"/>
        <v>6.0000000000000039E-2</v>
      </c>
      <c r="G209" s="21">
        <f>'Question (C)'!G208</f>
        <v>1.1160166706612573E-2</v>
      </c>
      <c r="H209" s="43">
        <f>'Question (C)'!H208</f>
        <v>0</v>
      </c>
      <c r="I209" s="43">
        <f>'Question (C)'!I208</f>
        <v>0</v>
      </c>
      <c r="J209" s="43">
        <f>'Question (C)'!J208</f>
        <v>0</v>
      </c>
      <c r="K209" s="43">
        <f>'Question (C)'!K208</f>
        <v>0</v>
      </c>
      <c r="L209" s="43">
        <f>'Question (C)'!L208</f>
        <v>0</v>
      </c>
      <c r="N209" s="45"/>
      <c r="O209" s="45"/>
      <c r="P209" s="66"/>
      <c r="Q209" s="65"/>
      <c r="R209" s="9"/>
      <c r="S209" s="45"/>
      <c r="T209" s="45"/>
      <c r="U209" s="65"/>
      <c r="V209" s="59"/>
      <c r="W209" s="5"/>
    </row>
    <row r="210" spans="3:23">
      <c r="C210" s="25"/>
      <c r="D210" s="3">
        <v>190</v>
      </c>
      <c r="E210" s="31">
        <v>0</v>
      </c>
      <c r="F210" s="27">
        <f t="shared" si="19"/>
        <v>6.0000000000000039E-2</v>
      </c>
      <c r="G210" s="21">
        <f>'Question (C)'!G209</f>
        <v>1.1160166706612573E-2</v>
      </c>
      <c r="H210" s="43">
        <f>'Question (C)'!H209</f>
        <v>0</v>
      </c>
      <c r="I210" s="43">
        <f>'Question (C)'!I209</f>
        <v>0</v>
      </c>
      <c r="J210" s="43">
        <f>'Question (C)'!J209</f>
        <v>0</v>
      </c>
      <c r="K210" s="43">
        <f>'Question (C)'!K209</f>
        <v>0</v>
      </c>
      <c r="L210" s="43">
        <f>'Question (C)'!L209</f>
        <v>0</v>
      </c>
      <c r="N210" s="45"/>
      <c r="O210" s="45"/>
      <c r="P210" s="66"/>
      <c r="Q210" s="65"/>
      <c r="R210" s="9"/>
      <c r="S210" s="45"/>
      <c r="T210" s="45"/>
      <c r="U210" s="65"/>
      <c r="V210" s="59"/>
      <c r="W210" s="5"/>
    </row>
    <row r="211" spans="3:23">
      <c r="C211" s="25"/>
      <c r="D211" s="3">
        <v>191</v>
      </c>
      <c r="E211" s="31">
        <v>0</v>
      </c>
      <c r="F211" s="27">
        <f t="shared" si="19"/>
        <v>6.0000000000000039E-2</v>
      </c>
      <c r="G211" s="21">
        <f>'Question (C)'!G210</f>
        <v>1.1160166706612573E-2</v>
      </c>
      <c r="H211" s="43">
        <f>'Question (C)'!H210</f>
        <v>0</v>
      </c>
      <c r="I211" s="43">
        <f>'Question (C)'!I210</f>
        <v>0</v>
      </c>
      <c r="J211" s="43">
        <f>'Question (C)'!J210</f>
        <v>0</v>
      </c>
      <c r="K211" s="43">
        <f>'Question (C)'!K210</f>
        <v>0</v>
      </c>
      <c r="L211" s="43">
        <f>'Question (C)'!L210</f>
        <v>0</v>
      </c>
      <c r="N211" s="45"/>
      <c r="O211" s="45"/>
      <c r="P211" s="66"/>
      <c r="Q211" s="65"/>
      <c r="R211" s="9"/>
      <c r="S211" s="45"/>
      <c r="T211" s="45"/>
      <c r="U211" s="65"/>
      <c r="V211" s="59"/>
      <c r="W211" s="5"/>
    </row>
    <row r="212" spans="3:23">
      <c r="C212" s="25"/>
      <c r="D212" s="3">
        <v>192</v>
      </c>
      <c r="E212" s="31">
        <v>0</v>
      </c>
      <c r="F212" s="27">
        <f t="shared" si="19"/>
        <v>6.0000000000000039E-2</v>
      </c>
      <c r="G212" s="21">
        <f>'Question (C)'!G211</f>
        <v>1.1160166706612573E-2</v>
      </c>
      <c r="H212" s="43">
        <f>'Question (C)'!H211</f>
        <v>0</v>
      </c>
      <c r="I212" s="43">
        <f>'Question (C)'!I211</f>
        <v>0</v>
      </c>
      <c r="J212" s="43">
        <f>'Question (C)'!J211</f>
        <v>0</v>
      </c>
      <c r="K212" s="43">
        <f>'Question (C)'!K211</f>
        <v>0</v>
      </c>
      <c r="L212" s="43">
        <f>'Question (C)'!L211</f>
        <v>0</v>
      </c>
      <c r="N212" s="45"/>
      <c r="O212" s="45"/>
      <c r="P212" s="66"/>
      <c r="Q212" s="65"/>
      <c r="R212" s="9"/>
      <c r="S212" s="45"/>
      <c r="T212" s="45"/>
      <c r="U212" s="65"/>
      <c r="V212" s="59"/>
      <c r="W212" s="5"/>
    </row>
    <row r="213" spans="3:23">
      <c r="C213" s="25"/>
      <c r="D213" s="3">
        <v>193</v>
      </c>
      <c r="E213" s="31">
        <v>0</v>
      </c>
      <c r="F213" s="27">
        <f t="shared" si="19"/>
        <v>6.0000000000000039E-2</v>
      </c>
      <c r="G213" s="21">
        <f>'Question (C)'!G212</f>
        <v>1.1160166706612573E-2</v>
      </c>
      <c r="H213" s="43">
        <f>'Question (C)'!H212</f>
        <v>0</v>
      </c>
      <c r="I213" s="43">
        <f>'Question (C)'!I212</f>
        <v>0</v>
      </c>
      <c r="J213" s="43">
        <f>'Question (C)'!J212</f>
        <v>0</v>
      </c>
      <c r="K213" s="43">
        <f>'Question (C)'!K212</f>
        <v>0</v>
      </c>
      <c r="L213" s="43">
        <f>'Question (C)'!L212</f>
        <v>0</v>
      </c>
      <c r="N213" s="45"/>
      <c r="O213" s="45"/>
      <c r="P213" s="66"/>
      <c r="Q213" s="65"/>
      <c r="R213" s="9"/>
      <c r="S213" s="45"/>
      <c r="T213" s="45"/>
      <c r="U213" s="65"/>
      <c r="V213" s="59"/>
      <c r="W213" s="5"/>
    </row>
    <row r="214" spans="3:23">
      <c r="C214" s="25"/>
      <c r="D214" s="3">
        <v>194</v>
      </c>
      <c r="E214" s="31">
        <v>0</v>
      </c>
      <c r="F214" s="27">
        <f t="shared" si="19"/>
        <v>6.0000000000000039E-2</v>
      </c>
      <c r="G214" s="21">
        <f>'Question (C)'!G213</f>
        <v>1.1160166706612573E-2</v>
      </c>
      <c r="H214" s="43">
        <f>'Question (C)'!H213</f>
        <v>0</v>
      </c>
      <c r="I214" s="43">
        <f>'Question (C)'!I213</f>
        <v>0</v>
      </c>
      <c r="J214" s="43">
        <f>'Question (C)'!J213</f>
        <v>0</v>
      </c>
      <c r="K214" s="43">
        <f>'Question (C)'!K213</f>
        <v>0</v>
      </c>
      <c r="L214" s="43">
        <f>'Question (C)'!L213</f>
        <v>0</v>
      </c>
      <c r="N214" s="45"/>
      <c r="O214" s="45"/>
      <c r="P214" s="66"/>
      <c r="Q214" s="65"/>
      <c r="R214" s="9"/>
      <c r="S214" s="45"/>
      <c r="T214" s="45"/>
      <c r="U214" s="65"/>
      <c r="V214" s="59"/>
      <c r="W214" s="5"/>
    </row>
    <row r="215" spans="3:23">
      <c r="C215" s="25"/>
      <c r="D215" s="3">
        <v>195</v>
      </c>
      <c r="E215" s="31">
        <v>0</v>
      </c>
      <c r="F215" s="27">
        <f t="shared" si="19"/>
        <v>6.0000000000000039E-2</v>
      </c>
      <c r="G215" s="21">
        <f>'Question (C)'!G214</f>
        <v>1.1160166706612573E-2</v>
      </c>
      <c r="H215" s="43">
        <f>'Question (C)'!H214</f>
        <v>0</v>
      </c>
      <c r="I215" s="43">
        <f>'Question (C)'!I214</f>
        <v>0</v>
      </c>
      <c r="J215" s="43">
        <f>'Question (C)'!J214</f>
        <v>0</v>
      </c>
      <c r="K215" s="43">
        <f>'Question (C)'!K214</f>
        <v>0</v>
      </c>
      <c r="L215" s="43">
        <f>'Question (C)'!L214</f>
        <v>0</v>
      </c>
      <c r="N215" s="45"/>
      <c r="O215" s="45"/>
      <c r="P215" s="66"/>
      <c r="Q215" s="65"/>
      <c r="R215" s="9"/>
      <c r="S215" s="45"/>
      <c r="T215" s="45"/>
      <c r="U215" s="65"/>
      <c r="V215" s="59"/>
      <c r="W215" s="5"/>
    </row>
    <row r="216" spans="3:23">
      <c r="C216" s="25"/>
      <c r="D216" s="3">
        <v>196</v>
      </c>
      <c r="E216" s="31">
        <v>0</v>
      </c>
      <c r="F216" s="27">
        <f t="shared" si="19"/>
        <v>6.0000000000000039E-2</v>
      </c>
      <c r="G216" s="21">
        <f>'Question (C)'!G215</f>
        <v>1.1160166706612573E-2</v>
      </c>
      <c r="H216" s="43">
        <f>'Question (C)'!H215</f>
        <v>0</v>
      </c>
      <c r="I216" s="43">
        <f>'Question (C)'!I215</f>
        <v>0</v>
      </c>
      <c r="J216" s="43">
        <f>'Question (C)'!J215</f>
        <v>0</v>
      </c>
      <c r="K216" s="43">
        <f>'Question (C)'!K215</f>
        <v>0</v>
      </c>
      <c r="L216" s="43">
        <f>'Question (C)'!L215</f>
        <v>0</v>
      </c>
      <c r="N216" s="45"/>
      <c r="O216" s="45"/>
      <c r="P216" s="66"/>
      <c r="Q216" s="65"/>
      <c r="R216" s="9"/>
      <c r="S216" s="45"/>
      <c r="T216" s="45"/>
      <c r="U216" s="65"/>
      <c r="V216" s="59"/>
      <c r="W216" s="5"/>
    </row>
    <row r="217" spans="3:23">
      <c r="C217" s="25"/>
      <c r="D217" s="3">
        <v>197</v>
      </c>
      <c r="E217" s="31">
        <v>0</v>
      </c>
      <c r="F217" s="27">
        <f t="shared" si="19"/>
        <v>6.0000000000000039E-2</v>
      </c>
      <c r="G217" s="21">
        <f>'Question (C)'!G216</f>
        <v>1.1160166706612573E-2</v>
      </c>
      <c r="H217" s="43">
        <f>'Question (C)'!H216</f>
        <v>0</v>
      </c>
      <c r="I217" s="43">
        <f>'Question (C)'!I216</f>
        <v>0</v>
      </c>
      <c r="J217" s="43">
        <f>'Question (C)'!J216</f>
        <v>0</v>
      </c>
      <c r="K217" s="43">
        <f>'Question (C)'!K216</f>
        <v>0</v>
      </c>
      <c r="L217" s="43">
        <f>'Question (C)'!L216</f>
        <v>0</v>
      </c>
      <c r="N217" s="45"/>
      <c r="O217" s="45"/>
      <c r="P217" s="66"/>
      <c r="Q217" s="65"/>
      <c r="R217" s="9"/>
      <c r="S217" s="45"/>
      <c r="T217" s="45"/>
      <c r="U217" s="65"/>
      <c r="V217" s="59"/>
      <c r="W217" s="5"/>
    </row>
    <row r="218" spans="3:23">
      <c r="C218" s="25"/>
      <c r="D218" s="3">
        <v>198</v>
      </c>
      <c r="E218" s="31">
        <v>0</v>
      </c>
      <c r="F218" s="27">
        <f t="shared" si="19"/>
        <v>6.0000000000000039E-2</v>
      </c>
      <c r="G218" s="21">
        <f>'Question (C)'!G217</f>
        <v>1.1160166706612573E-2</v>
      </c>
      <c r="H218" s="43">
        <f>'Question (C)'!H217</f>
        <v>0</v>
      </c>
      <c r="I218" s="43">
        <f>'Question (C)'!I217</f>
        <v>0</v>
      </c>
      <c r="J218" s="43">
        <f>'Question (C)'!J217</f>
        <v>0</v>
      </c>
      <c r="K218" s="43">
        <f>'Question (C)'!K217</f>
        <v>0</v>
      </c>
      <c r="L218" s="43">
        <f>'Question (C)'!L217</f>
        <v>0</v>
      </c>
      <c r="N218" s="45"/>
      <c r="O218" s="45"/>
      <c r="P218" s="66"/>
      <c r="Q218" s="65"/>
      <c r="R218" s="9"/>
      <c r="S218" s="45"/>
      <c r="T218" s="45"/>
      <c r="U218" s="65"/>
      <c r="V218" s="59"/>
      <c r="W218" s="5"/>
    </row>
    <row r="219" spans="3:23">
      <c r="C219" s="25"/>
      <c r="D219" s="3">
        <v>199</v>
      </c>
      <c r="E219" s="31">
        <v>0</v>
      </c>
      <c r="F219" s="27">
        <f t="shared" si="19"/>
        <v>6.0000000000000039E-2</v>
      </c>
      <c r="G219" s="21">
        <f>'Question (C)'!G218</f>
        <v>1.1160166706612573E-2</v>
      </c>
      <c r="H219" s="43">
        <f>'Question (C)'!H218</f>
        <v>0</v>
      </c>
      <c r="I219" s="43">
        <f>'Question (C)'!I218</f>
        <v>0</v>
      </c>
      <c r="J219" s="43">
        <f>'Question (C)'!J218</f>
        <v>0</v>
      </c>
      <c r="K219" s="43">
        <f>'Question (C)'!K218</f>
        <v>0</v>
      </c>
      <c r="L219" s="43">
        <f>'Question (C)'!L218</f>
        <v>0</v>
      </c>
      <c r="N219" s="45"/>
      <c r="O219" s="45"/>
      <c r="P219" s="66"/>
      <c r="Q219" s="65"/>
      <c r="R219" s="9"/>
      <c r="S219" s="45"/>
      <c r="T219" s="45"/>
      <c r="U219" s="65"/>
      <c r="V219" s="59"/>
      <c r="W219" s="5"/>
    </row>
    <row r="220" spans="3:23">
      <c r="C220" s="25"/>
      <c r="D220" s="3">
        <v>200</v>
      </c>
      <c r="E220" s="31">
        <v>0</v>
      </c>
      <c r="F220" s="27">
        <f t="shared" si="19"/>
        <v>6.0000000000000039E-2</v>
      </c>
      <c r="G220" s="21">
        <f>'Question (C)'!G219</f>
        <v>1.1160166706612573E-2</v>
      </c>
      <c r="H220" s="43">
        <f>'Question (C)'!H219</f>
        <v>0</v>
      </c>
      <c r="I220" s="43">
        <f>'Question (C)'!I219</f>
        <v>0</v>
      </c>
      <c r="J220" s="43">
        <f>'Question (C)'!J219</f>
        <v>0</v>
      </c>
      <c r="K220" s="43">
        <f>'Question (C)'!K219</f>
        <v>0</v>
      </c>
      <c r="L220" s="43">
        <f>'Question (C)'!L219</f>
        <v>0</v>
      </c>
      <c r="N220" s="45"/>
      <c r="O220" s="45"/>
      <c r="P220" s="66"/>
      <c r="Q220" s="65"/>
      <c r="R220" s="9"/>
      <c r="S220" s="45"/>
      <c r="T220" s="45"/>
      <c r="U220" s="65"/>
      <c r="V220" s="59"/>
      <c r="W220" s="5"/>
    </row>
    <row r="221" spans="3:23">
      <c r="C221" s="25"/>
      <c r="D221" s="3">
        <v>201</v>
      </c>
      <c r="E221" s="31">
        <v>0</v>
      </c>
      <c r="F221" s="27">
        <f t="shared" si="19"/>
        <v>6.0000000000000039E-2</v>
      </c>
      <c r="G221" s="21">
        <f>'Question (C)'!G220</f>
        <v>1.1160166706612573E-2</v>
      </c>
      <c r="H221" s="43">
        <f>'Question (C)'!H220</f>
        <v>0</v>
      </c>
      <c r="I221" s="43">
        <f>'Question (C)'!I220</f>
        <v>0</v>
      </c>
      <c r="J221" s="43">
        <f>'Question (C)'!J220</f>
        <v>0</v>
      </c>
      <c r="K221" s="43">
        <f>'Question (C)'!K220</f>
        <v>0</v>
      </c>
      <c r="L221" s="43">
        <f>'Question (C)'!L220</f>
        <v>0</v>
      </c>
      <c r="N221" s="45"/>
      <c r="O221" s="45"/>
      <c r="P221" s="66"/>
      <c r="Q221" s="65"/>
      <c r="R221" s="9"/>
      <c r="S221" s="45"/>
      <c r="T221" s="45"/>
      <c r="U221" s="65"/>
      <c r="V221" s="59"/>
      <c r="W221" s="5"/>
    </row>
    <row r="222" spans="3:23">
      <c r="C222" s="25"/>
      <c r="D222" s="3">
        <v>202</v>
      </c>
      <c r="E222" s="31">
        <v>0</v>
      </c>
      <c r="F222" s="27">
        <f t="shared" si="19"/>
        <v>6.0000000000000039E-2</v>
      </c>
      <c r="G222" s="21">
        <f>'Question (C)'!G221</f>
        <v>1.1160166706612573E-2</v>
      </c>
      <c r="H222" s="43">
        <f>'Question (C)'!H221</f>
        <v>0</v>
      </c>
      <c r="I222" s="43">
        <f>'Question (C)'!I221</f>
        <v>0</v>
      </c>
      <c r="J222" s="43">
        <f>'Question (C)'!J221</f>
        <v>0</v>
      </c>
      <c r="K222" s="43">
        <f>'Question (C)'!K221</f>
        <v>0</v>
      </c>
      <c r="L222" s="43">
        <f>'Question (C)'!L221</f>
        <v>0</v>
      </c>
      <c r="N222" s="45"/>
      <c r="O222" s="45"/>
      <c r="P222" s="66"/>
      <c r="Q222" s="65"/>
      <c r="R222" s="9"/>
      <c r="S222" s="45"/>
      <c r="T222" s="45"/>
      <c r="U222" s="65"/>
      <c r="V222" s="59"/>
      <c r="W222" s="5"/>
    </row>
    <row r="223" spans="3:23">
      <c r="C223" s="25"/>
      <c r="D223" s="3">
        <v>203</v>
      </c>
      <c r="E223" s="31">
        <v>0</v>
      </c>
      <c r="F223" s="27">
        <f t="shared" si="19"/>
        <v>6.0000000000000039E-2</v>
      </c>
      <c r="G223" s="21">
        <f>'Question (C)'!G222</f>
        <v>1.1160166706612573E-2</v>
      </c>
      <c r="H223" s="43">
        <f>'Question (C)'!H222</f>
        <v>0</v>
      </c>
      <c r="I223" s="43">
        <f>'Question (C)'!I222</f>
        <v>0</v>
      </c>
      <c r="J223" s="43">
        <f>'Question (C)'!J222</f>
        <v>0</v>
      </c>
      <c r="K223" s="43">
        <f>'Question (C)'!K222</f>
        <v>0</v>
      </c>
      <c r="L223" s="43">
        <f>'Question (C)'!L222</f>
        <v>0</v>
      </c>
      <c r="N223" s="45"/>
      <c r="O223" s="45"/>
      <c r="P223" s="66"/>
      <c r="Q223" s="65"/>
      <c r="R223" s="9"/>
      <c r="S223" s="45"/>
      <c r="T223" s="45"/>
      <c r="U223" s="65"/>
      <c r="V223" s="59"/>
      <c r="W223" s="5"/>
    </row>
    <row r="224" spans="3:23">
      <c r="C224" s="25"/>
      <c r="D224" s="3">
        <v>204</v>
      </c>
      <c r="E224" s="31">
        <v>0</v>
      </c>
      <c r="F224" s="27">
        <f t="shared" si="19"/>
        <v>6.0000000000000039E-2</v>
      </c>
      <c r="G224" s="21">
        <f>'Question (C)'!G223</f>
        <v>1.1160166706612573E-2</v>
      </c>
      <c r="H224" s="43">
        <f>'Question (C)'!H223</f>
        <v>0</v>
      </c>
      <c r="I224" s="43">
        <f>'Question (C)'!I223</f>
        <v>0</v>
      </c>
      <c r="J224" s="43">
        <f>'Question (C)'!J223</f>
        <v>0</v>
      </c>
      <c r="K224" s="43">
        <f>'Question (C)'!K223</f>
        <v>0</v>
      </c>
      <c r="L224" s="43">
        <f>'Question (C)'!L223</f>
        <v>0</v>
      </c>
      <c r="N224" s="45"/>
      <c r="O224" s="45"/>
      <c r="P224" s="66"/>
      <c r="Q224" s="65"/>
      <c r="R224" s="9"/>
      <c r="S224" s="45"/>
      <c r="T224" s="45"/>
      <c r="U224" s="65"/>
      <c r="V224" s="59"/>
      <c r="W224" s="5"/>
    </row>
    <row r="225" spans="3:23">
      <c r="C225" s="25"/>
      <c r="D225" s="3">
        <v>205</v>
      </c>
      <c r="E225" s="31">
        <v>0</v>
      </c>
      <c r="F225" s="27">
        <f t="shared" si="19"/>
        <v>6.0000000000000039E-2</v>
      </c>
      <c r="G225" s="21">
        <f>'Question (C)'!G224</f>
        <v>1.1160166706612573E-2</v>
      </c>
      <c r="H225" s="43">
        <f>'Question (C)'!H224</f>
        <v>0</v>
      </c>
      <c r="I225" s="43">
        <f>'Question (C)'!I224</f>
        <v>0</v>
      </c>
      <c r="J225" s="43">
        <f>'Question (C)'!J224</f>
        <v>0</v>
      </c>
      <c r="K225" s="43">
        <f>'Question (C)'!K224</f>
        <v>0</v>
      </c>
      <c r="L225" s="43">
        <f>'Question (C)'!L224</f>
        <v>0</v>
      </c>
      <c r="N225" s="45"/>
      <c r="O225" s="45"/>
      <c r="P225" s="66"/>
      <c r="Q225" s="65"/>
      <c r="R225" s="9"/>
      <c r="S225" s="45"/>
      <c r="T225" s="45"/>
      <c r="U225" s="65"/>
      <c r="V225" s="59"/>
      <c r="W225" s="5"/>
    </row>
    <row r="226" spans="3:23">
      <c r="C226" s="25"/>
      <c r="D226" s="3">
        <v>206</v>
      </c>
      <c r="E226" s="31">
        <v>0</v>
      </c>
      <c r="F226" s="27">
        <f t="shared" si="19"/>
        <v>6.0000000000000039E-2</v>
      </c>
      <c r="G226" s="21">
        <f>'Question (C)'!G225</f>
        <v>1.1160166706612573E-2</v>
      </c>
      <c r="H226" s="43">
        <f>'Question (C)'!H225</f>
        <v>0</v>
      </c>
      <c r="I226" s="43">
        <f>'Question (C)'!I225</f>
        <v>0</v>
      </c>
      <c r="J226" s="43">
        <f>'Question (C)'!J225</f>
        <v>0</v>
      </c>
      <c r="K226" s="43">
        <f>'Question (C)'!K225</f>
        <v>0</v>
      </c>
      <c r="L226" s="43">
        <f>'Question (C)'!L225</f>
        <v>0</v>
      </c>
      <c r="N226" s="45"/>
      <c r="O226" s="45"/>
      <c r="P226" s="66"/>
      <c r="Q226" s="65"/>
      <c r="R226" s="9"/>
      <c r="S226" s="45"/>
      <c r="T226" s="45"/>
      <c r="U226" s="65"/>
      <c r="V226" s="59"/>
      <c r="W226" s="5"/>
    </row>
    <row r="227" spans="3:23">
      <c r="C227" s="25"/>
      <c r="D227" s="3">
        <v>207</v>
      </c>
      <c r="E227" s="31">
        <v>0</v>
      </c>
      <c r="F227" s="27">
        <f t="shared" si="19"/>
        <v>6.0000000000000039E-2</v>
      </c>
      <c r="G227" s="21">
        <f>'Question (C)'!G226</f>
        <v>1.1160166706612573E-2</v>
      </c>
      <c r="H227" s="43">
        <f>'Question (C)'!H226</f>
        <v>0</v>
      </c>
      <c r="I227" s="43">
        <f>'Question (C)'!I226</f>
        <v>0</v>
      </c>
      <c r="J227" s="43">
        <f>'Question (C)'!J226</f>
        <v>0</v>
      </c>
      <c r="K227" s="43">
        <f>'Question (C)'!K226</f>
        <v>0</v>
      </c>
      <c r="L227" s="43">
        <f>'Question (C)'!L226</f>
        <v>0</v>
      </c>
      <c r="N227" s="45"/>
      <c r="O227" s="45"/>
      <c r="P227" s="66"/>
      <c r="Q227" s="65"/>
      <c r="R227" s="9"/>
      <c r="S227" s="45"/>
      <c r="T227" s="45"/>
      <c r="U227" s="65"/>
      <c r="V227" s="59"/>
      <c r="W227" s="5"/>
    </row>
    <row r="228" spans="3:23">
      <c r="C228" s="25"/>
      <c r="D228" s="3">
        <v>208</v>
      </c>
      <c r="E228" s="31">
        <v>0</v>
      </c>
      <c r="F228" s="27">
        <f t="shared" si="19"/>
        <v>6.0000000000000039E-2</v>
      </c>
      <c r="G228" s="21">
        <f>'Question (C)'!G227</f>
        <v>1.1160166706612573E-2</v>
      </c>
      <c r="H228" s="43">
        <f>'Question (C)'!H227</f>
        <v>0</v>
      </c>
      <c r="I228" s="43">
        <f>'Question (C)'!I227</f>
        <v>0</v>
      </c>
      <c r="J228" s="43">
        <f>'Question (C)'!J227</f>
        <v>0</v>
      </c>
      <c r="K228" s="43">
        <f>'Question (C)'!K227</f>
        <v>0</v>
      </c>
      <c r="L228" s="43">
        <f>'Question (C)'!L227</f>
        <v>0</v>
      </c>
      <c r="N228" s="45"/>
      <c r="O228" s="45"/>
      <c r="P228" s="66"/>
      <c r="Q228" s="65"/>
      <c r="R228" s="9"/>
      <c r="S228" s="45"/>
      <c r="T228" s="45"/>
      <c r="U228" s="65"/>
      <c r="V228" s="59"/>
      <c r="W228" s="5"/>
    </row>
    <row r="229" spans="3:23">
      <c r="C229" s="25"/>
      <c r="D229" s="3">
        <v>209</v>
      </c>
      <c r="E229" s="31">
        <v>0</v>
      </c>
      <c r="F229" s="27">
        <f t="shared" si="19"/>
        <v>6.0000000000000039E-2</v>
      </c>
      <c r="G229" s="21">
        <f>'Question (C)'!G228</f>
        <v>1.1160166706612573E-2</v>
      </c>
      <c r="H229" s="43">
        <f>'Question (C)'!H228</f>
        <v>0</v>
      </c>
      <c r="I229" s="43">
        <f>'Question (C)'!I228</f>
        <v>0</v>
      </c>
      <c r="J229" s="43">
        <f>'Question (C)'!J228</f>
        <v>0</v>
      </c>
      <c r="K229" s="43">
        <f>'Question (C)'!K228</f>
        <v>0</v>
      </c>
      <c r="L229" s="43">
        <f>'Question (C)'!L228</f>
        <v>0</v>
      </c>
      <c r="N229" s="45"/>
      <c r="O229" s="45"/>
      <c r="P229" s="66"/>
      <c r="Q229" s="65"/>
      <c r="R229" s="9"/>
      <c r="S229" s="45"/>
      <c r="T229" s="45"/>
      <c r="U229" s="65"/>
      <c r="V229" s="59"/>
      <c r="W229" s="5"/>
    </row>
    <row r="230" spans="3:23">
      <c r="C230" s="25"/>
      <c r="D230" s="3">
        <v>210</v>
      </c>
      <c r="E230" s="31">
        <v>0</v>
      </c>
      <c r="F230" s="27">
        <f t="shared" si="19"/>
        <v>6.0000000000000039E-2</v>
      </c>
      <c r="G230" s="21">
        <f>'Question (C)'!G229</f>
        <v>1.1160166706612573E-2</v>
      </c>
      <c r="H230" s="43">
        <f>'Question (C)'!H229</f>
        <v>0</v>
      </c>
      <c r="I230" s="43">
        <f>'Question (C)'!I229</f>
        <v>0</v>
      </c>
      <c r="J230" s="43">
        <f>'Question (C)'!J229</f>
        <v>0</v>
      </c>
      <c r="K230" s="43">
        <f>'Question (C)'!K229</f>
        <v>0</v>
      </c>
      <c r="L230" s="43">
        <f>'Question (C)'!L229</f>
        <v>0</v>
      </c>
      <c r="N230" s="45"/>
      <c r="O230" s="45"/>
      <c r="P230" s="66"/>
      <c r="Q230" s="65"/>
      <c r="R230" s="9"/>
      <c r="S230" s="45"/>
      <c r="T230" s="45"/>
      <c r="U230" s="65"/>
      <c r="V230" s="59"/>
      <c r="W230" s="5"/>
    </row>
    <row r="231" spans="3:23">
      <c r="C231" s="25"/>
      <c r="D231" s="3">
        <v>211</v>
      </c>
      <c r="E231" s="31">
        <v>0</v>
      </c>
      <c r="F231" s="27">
        <f t="shared" si="19"/>
        <v>6.0000000000000039E-2</v>
      </c>
      <c r="G231" s="21">
        <f>'Question (C)'!G230</f>
        <v>1.1160166706612573E-2</v>
      </c>
      <c r="H231" s="43">
        <f>'Question (C)'!H230</f>
        <v>0</v>
      </c>
      <c r="I231" s="43">
        <f>'Question (C)'!I230</f>
        <v>0</v>
      </c>
      <c r="J231" s="43">
        <f>'Question (C)'!J230</f>
        <v>0</v>
      </c>
      <c r="K231" s="43">
        <f>'Question (C)'!K230</f>
        <v>0</v>
      </c>
      <c r="L231" s="43">
        <f>'Question (C)'!L230</f>
        <v>0</v>
      </c>
      <c r="N231" s="45"/>
      <c r="O231" s="45"/>
      <c r="P231" s="66"/>
      <c r="Q231" s="65"/>
      <c r="R231" s="9"/>
      <c r="S231" s="45"/>
      <c r="T231" s="45"/>
      <c r="U231" s="65"/>
      <c r="V231" s="59"/>
      <c r="W231" s="5"/>
    </row>
    <row r="232" spans="3:23">
      <c r="C232" s="25"/>
      <c r="D232" s="3">
        <v>212</v>
      </c>
      <c r="E232" s="31">
        <v>0</v>
      </c>
      <c r="F232" s="27">
        <f t="shared" si="19"/>
        <v>6.0000000000000039E-2</v>
      </c>
      <c r="G232" s="21">
        <f>'Question (C)'!G231</f>
        <v>1.1160166706612573E-2</v>
      </c>
      <c r="H232" s="43">
        <f>'Question (C)'!H231</f>
        <v>0</v>
      </c>
      <c r="I232" s="43">
        <f>'Question (C)'!I231</f>
        <v>0</v>
      </c>
      <c r="J232" s="43">
        <f>'Question (C)'!J231</f>
        <v>0</v>
      </c>
      <c r="K232" s="43">
        <f>'Question (C)'!K231</f>
        <v>0</v>
      </c>
      <c r="L232" s="43">
        <f>'Question (C)'!L231</f>
        <v>0</v>
      </c>
      <c r="N232" s="45"/>
      <c r="O232" s="45"/>
      <c r="P232" s="66"/>
      <c r="Q232" s="65"/>
      <c r="R232" s="9"/>
      <c r="S232" s="45"/>
      <c r="T232" s="45"/>
      <c r="U232" s="65"/>
      <c r="V232" s="59"/>
      <c r="W232" s="5"/>
    </row>
    <row r="233" spans="3:23">
      <c r="C233" s="25"/>
      <c r="D233" s="3">
        <v>213</v>
      </c>
      <c r="E233" s="31">
        <v>0</v>
      </c>
      <c r="F233" s="27">
        <f t="shared" si="19"/>
        <v>6.0000000000000039E-2</v>
      </c>
      <c r="G233" s="21">
        <f>'Question (C)'!G232</f>
        <v>1.1160166706612573E-2</v>
      </c>
      <c r="H233" s="43">
        <f>'Question (C)'!H232</f>
        <v>0</v>
      </c>
      <c r="I233" s="43">
        <f>'Question (C)'!I232</f>
        <v>0</v>
      </c>
      <c r="J233" s="43">
        <f>'Question (C)'!J232</f>
        <v>0</v>
      </c>
      <c r="K233" s="43">
        <f>'Question (C)'!K232</f>
        <v>0</v>
      </c>
      <c r="L233" s="43">
        <f>'Question (C)'!L232</f>
        <v>0</v>
      </c>
      <c r="N233" s="45"/>
      <c r="O233" s="45"/>
      <c r="P233" s="66"/>
      <c r="Q233" s="65"/>
      <c r="R233" s="9"/>
      <c r="S233" s="45"/>
      <c r="T233" s="45"/>
      <c r="U233" s="65"/>
      <c r="V233" s="59"/>
      <c r="W233" s="5"/>
    </row>
    <row r="234" spans="3:23">
      <c r="C234" s="25"/>
      <c r="D234" s="3">
        <v>214</v>
      </c>
      <c r="E234" s="31">
        <v>0</v>
      </c>
      <c r="F234" s="27">
        <f t="shared" si="19"/>
        <v>6.0000000000000039E-2</v>
      </c>
      <c r="G234" s="21">
        <f>'Question (C)'!G233</f>
        <v>1.1160166706612573E-2</v>
      </c>
      <c r="H234" s="43">
        <f>'Question (C)'!H233</f>
        <v>0</v>
      </c>
      <c r="I234" s="43">
        <f>'Question (C)'!I233</f>
        <v>0</v>
      </c>
      <c r="J234" s="43">
        <f>'Question (C)'!J233</f>
        <v>0</v>
      </c>
      <c r="K234" s="43">
        <f>'Question (C)'!K233</f>
        <v>0</v>
      </c>
      <c r="L234" s="43">
        <f>'Question (C)'!L233</f>
        <v>0</v>
      </c>
      <c r="N234" s="45"/>
      <c r="O234" s="45"/>
      <c r="P234" s="66"/>
      <c r="Q234" s="65"/>
      <c r="R234" s="9"/>
      <c r="S234" s="45"/>
      <c r="T234" s="45"/>
      <c r="U234" s="65"/>
      <c r="V234" s="59"/>
      <c r="W234" s="5"/>
    </row>
    <row r="235" spans="3:23">
      <c r="C235" s="25"/>
      <c r="D235" s="3">
        <v>215</v>
      </c>
      <c r="E235" s="31">
        <v>0</v>
      </c>
      <c r="F235" s="27">
        <f t="shared" si="19"/>
        <v>6.0000000000000039E-2</v>
      </c>
      <c r="G235" s="21">
        <f>'Question (C)'!G234</f>
        <v>1.1160166706612573E-2</v>
      </c>
      <c r="H235" s="43">
        <f>'Question (C)'!H234</f>
        <v>0</v>
      </c>
      <c r="I235" s="43">
        <f>'Question (C)'!I234</f>
        <v>0</v>
      </c>
      <c r="J235" s="43">
        <f>'Question (C)'!J234</f>
        <v>0</v>
      </c>
      <c r="K235" s="43">
        <f>'Question (C)'!K234</f>
        <v>0</v>
      </c>
      <c r="L235" s="43">
        <f>'Question (C)'!L234</f>
        <v>0</v>
      </c>
      <c r="N235" s="45"/>
      <c r="O235" s="45"/>
      <c r="P235" s="66"/>
      <c r="Q235" s="65"/>
      <c r="R235" s="9"/>
      <c r="S235" s="45"/>
      <c r="T235" s="45"/>
      <c r="U235" s="65"/>
      <c r="V235" s="59"/>
      <c r="W235" s="5"/>
    </row>
    <row r="236" spans="3:23">
      <c r="C236" s="25"/>
      <c r="D236" s="3">
        <v>216</v>
      </c>
      <c r="E236" s="31">
        <v>0</v>
      </c>
      <c r="F236" s="27">
        <f t="shared" si="19"/>
        <v>6.0000000000000039E-2</v>
      </c>
      <c r="G236" s="21">
        <f>'Question (C)'!G235</f>
        <v>1.1160166706612573E-2</v>
      </c>
      <c r="H236" s="43">
        <f>'Question (C)'!H235</f>
        <v>0</v>
      </c>
      <c r="I236" s="43">
        <f>'Question (C)'!I235</f>
        <v>0</v>
      </c>
      <c r="J236" s="43">
        <f>'Question (C)'!J235</f>
        <v>0</v>
      </c>
      <c r="K236" s="43">
        <f>'Question (C)'!K235</f>
        <v>0</v>
      </c>
      <c r="L236" s="43">
        <f>'Question (C)'!L235</f>
        <v>0</v>
      </c>
      <c r="N236" s="45"/>
      <c r="O236" s="45"/>
      <c r="P236" s="66"/>
      <c r="Q236" s="65"/>
      <c r="R236" s="9"/>
      <c r="S236" s="45"/>
      <c r="T236" s="45"/>
      <c r="U236" s="65"/>
      <c r="V236" s="59"/>
      <c r="W236" s="5"/>
    </row>
    <row r="237" spans="3:23">
      <c r="C237" s="25"/>
      <c r="D237" s="3">
        <v>217</v>
      </c>
      <c r="E237" s="31">
        <v>0</v>
      </c>
      <c r="F237" s="27">
        <f t="shared" si="19"/>
        <v>6.0000000000000039E-2</v>
      </c>
      <c r="G237" s="21">
        <f>'Question (C)'!G236</f>
        <v>1.1160166706612573E-2</v>
      </c>
      <c r="H237" s="43">
        <f>'Question (C)'!H236</f>
        <v>0</v>
      </c>
      <c r="I237" s="43">
        <f>'Question (C)'!I236</f>
        <v>0</v>
      </c>
      <c r="J237" s="43">
        <f>'Question (C)'!J236</f>
        <v>0</v>
      </c>
      <c r="K237" s="43">
        <f>'Question (C)'!K236</f>
        <v>0</v>
      </c>
      <c r="L237" s="43">
        <f>'Question (C)'!L236</f>
        <v>0</v>
      </c>
      <c r="N237" s="45"/>
      <c r="O237" s="45"/>
      <c r="P237" s="66"/>
      <c r="Q237" s="65"/>
      <c r="R237" s="9"/>
      <c r="S237" s="45"/>
      <c r="T237" s="45"/>
      <c r="U237" s="65"/>
      <c r="V237" s="59"/>
      <c r="W237" s="5"/>
    </row>
    <row r="238" spans="3:23">
      <c r="C238" s="25"/>
      <c r="D238" s="3">
        <v>218</v>
      </c>
      <c r="E238" s="31">
        <v>0</v>
      </c>
      <c r="F238" s="27">
        <f t="shared" si="19"/>
        <v>6.0000000000000039E-2</v>
      </c>
      <c r="G238" s="21">
        <f>'Question (C)'!G237</f>
        <v>1.1160166706612573E-2</v>
      </c>
      <c r="H238" s="43">
        <f>'Question (C)'!H237</f>
        <v>0</v>
      </c>
      <c r="I238" s="43">
        <f>'Question (C)'!I237</f>
        <v>0</v>
      </c>
      <c r="J238" s="43">
        <f>'Question (C)'!J237</f>
        <v>0</v>
      </c>
      <c r="K238" s="43">
        <f>'Question (C)'!K237</f>
        <v>0</v>
      </c>
      <c r="L238" s="43">
        <f>'Question (C)'!L237</f>
        <v>0</v>
      </c>
      <c r="N238" s="45"/>
      <c r="O238" s="45"/>
      <c r="P238" s="66"/>
      <c r="Q238" s="65"/>
      <c r="R238" s="9"/>
      <c r="S238" s="45"/>
      <c r="T238" s="45"/>
      <c r="U238" s="65"/>
      <c r="V238" s="59"/>
      <c r="W238" s="5"/>
    </row>
    <row r="239" spans="3:23">
      <c r="C239" s="25"/>
      <c r="D239" s="3">
        <v>219</v>
      </c>
      <c r="E239" s="31">
        <v>0</v>
      </c>
      <c r="F239" s="27">
        <f t="shared" si="19"/>
        <v>6.0000000000000039E-2</v>
      </c>
      <c r="G239" s="21">
        <f>'Question (C)'!G238</f>
        <v>1.1160166706612573E-2</v>
      </c>
      <c r="H239" s="43">
        <f>'Question (C)'!H238</f>
        <v>0</v>
      </c>
      <c r="I239" s="43">
        <f>'Question (C)'!I238</f>
        <v>0</v>
      </c>
      <c r="J239" s="43">
        <f>'Question (C)'!J238</f>
        <v>0</v>
      </c>
      <c r="K239" s="43">
        <f>'Question (C)'!K238</f>
        <v>0</v>
      </c>
      <c r="L239" s="43">
        <f>'Question (C)'!L238</f>
        <v>0</v>
      </c>
      <c r="N239" s="45"/>
      <c r="O239" s="45"/>
      <c r="P239" s="66"/>
      <c r="Q239" s="65"/>
      <c r="R239" s="9"/>
      <c r="S239" s="45"/>
      <c r="T239" s="45"/>
      <c r="U239" s="65"/>
      <c r="V239" s="59"/>
      <c r="W239" s="5"/>
    </row>
    <row r="240" spans="3:23">
      <c r="C240" s="25"/>
      <c r="D240" s="3">
        <v>220</v>
      </c>
      <c r="E240" s="31">
        <v>0</v>
      </c>
      <c r="F240" s="27">
        <f t="shared" si="19"/>
        <v>6.0000000000000039E-2</v>
      </c>
      <c r="G240" s="21">
        <f>'Question (C)'!G239</f>
        <v>1.1160166706612573E-2</v>
      </c>
      <c r="H240" s="43">
        <f>'Question (C)'!H239</f>
        <v>0</v>
      </c>
      <c r="I240" s="43">
        <f>'Question (C)'!I239</f>
        <v>0</v>
      </c>
      <c r="J240" s="43">
        <f>'Question (C)'!J239</f>
        <v>0</v>
      </c>
      <c r="K240" s="43">
        <f>'Question (C)'!K239</f>
        <v>0</v>
      </c>
      <c r="L240" s="43">
        <f>'Question (C)'!L239</f>
        <v>0</v>
      </c>
      <c r="N240" s="45"/>
      <c r="O240" s="45"/>
      <c r="P240" s="66"/>
      <c r="Q240" s="65"/>
      <c r="R240" s="9"/>
      <c r="S240" s="45"/>
      <c r="T240" s="45"/>
      <c r="U240" s="65"/>
      <c r="V240" s="59"/>
      <c r="W240" s="5"/>
    </row>
    <row r="241" spans="3:23">
      <c r="C241" s="25"/>
      <c r="D241" s="3">
        <v>221</v>
      </c>
      <c r="E241" s="31">
        <v>0</v>
      </c>
      <c r="F241" s="27">
        <f t="shared" si="19"/>
        <v>6.0000000000000039E-2</v>
      </c>
      <c r="G241" s="21">
        <f>'Question (C)'!G240</f>
        <v>1.1160166706612573E-2</v>
      </c>
      <c r="H241" s="43">
        <f>'Question (C)'!H240</f>
        <v>0</v>
      </c>
      <c r="I241" s="43">
        <f>'Question (C)'!I240</f>
        <v>0</v>
      </c>
      <c r="J241" s="43">
        <f>'Question (C)'!J240</f>
        <v>0</v>
      </c>
      <c r="K241" s="43">
        <f>'Question (C)'!K240</f>
        <v>0</v>
      </c>
      <c r="L241" s="43">
        <f>'Question (C)'!L240</f>
        <v>0</v>
      </c>
      <c r="N241" s="45"/>
      <c r="O241" s="45"/>
      <c r="P241" s="66"/>
      <c r="Q241" s="65"/>
      <c r="R241" s="9"/>
      <c r="S241" s="45"/>
      <c r="T241" s="45"/>
      <c r="U241" s="65"/>
      <c r="V241" s="59"/>
      <c r="W241" s="5"/>
    </row>
    <row r="242" spans="3:23">
      <c r="C242" s="25"/>
      <c r="D242" s="3">
        <v>222</v>
      </c>
      <c r="E242" s="31">
        <v>0</v>
      </c>
      <c r="F242" s="27">
        <f t="shared" si="19"/>
        <v>6.0000000000000039E-2</v>
      </c>
      <c r="G242" s="21">
        <f>'Question (C)'!G241</f>
        <v>1.1160166706612573E-2</v>
      </c>
      <c r="H242" s="43">
        <f>'Question (C)'!H241</f>
        <v>0</v>
      </c>
      <c r="I242" s="43">
        <f>'Question (C)'!I241</f>
        <v>0</v>
      </c>
      <c r="J242" s="43">
        <f>'Question (C)'!J241</f>
        <v>0</v>
      </c>
      <c r="K242" s="43">
        <f>'Question (C)'!K241</f>
        <v>0</v>
      </c>
      <c r="L242" s="43">
        <f>'Question (C)'!L241</f>
        <v>0</v>
      </c>
      <c r="N242" s="45"/>
      <c r="O242" s="45"/>
      <c r="P242" s="66"/>
      <c r="Q242" s="65"/>
      <c r="R242" s="9"/>
      <c r="S242" s="45"/>
      <c r="T242" s="45"/>
      <c r="U242" s="65"/>
      <c r="V242" s="59"/>
      <c r="W242" s="5"/>
    </row>
    <row r="243" spans="3:23">
      <c r="C243" s="25"/>
      <c r="D243" s="3">
        <v>223</v>
      </c>
      <c r="E243" s="31">
        <v>0</v>
      </c>
      <c r="F243" s="27">
        <f t="shared" si="19"/>
        <v>6.0000000000000039E-2</v>
      </c>
      <c r="G243" s="21">
        <f>'Question (C)'!G242</f>
        <v>1.1160166706612573E-2</v>
      </c>
      <c r="H243" s="43">
        <f>'Question (C)'!H242</f>
        <v>0</v>
      </c>
      <c r="I243" s="43">
        <f>'Question (C)'!I242</f>
        <v>0</v>
      </c>
      <c r="J243" s="43">
        <f>'Question (C)'!J242</f>
        <v>0</v>
      </c>
      <c r="K243" s="43">
        <f>'Question (C)'!K242</f>
        <v>0</v>
      </c>
      <c r="L243" s="43">
        <f>'Question (C)'!L242</f>
        <v>0</v>
      </c>
      <c r="N243" s="45"/>
      <c r="O243" s="45"/>
      <c r="P243" s="66"/>
      <c r="Q243" s="65"/>
      <c r="R243" s="9"/>
      <c r="S243" s="45"/>
      <c r="T243" s="45"/>
      <c r="U243" s="65"/>
      <c r="V243" s="59"/>
      <c r="W243" s="5"/>
    </row>
    <row r="244" spans="3:23">
      <c r="C244" s="25"/>
      <c r="D244" s="3">
        <v>224</v>
      </c>
      <c r="E244" s="31">
        <v>0</v>
      </c>
      <c r="F244" s="27">
        <f t="shared" ref="F244:F307" si="20">F243</f>
        <v>6.0000000000000039E-2</v>
      </c>
      <c r="G244" s="21">
        <f>'Question (C)'!G243</f>
        <v>1.1160166706612573E-2</v>
      </c>
      <c r="H244" s="43">
        <f>'Question (C)'!H243</f>
        <v>0</v>
      </c>
      <c r="I244" s="43">
        <f>'Question (C)'!I243</f>
        <v>0</v>
      </c>
      <c r="J244" s="43">
        <f>'Question (C)'!J243</f>
        <v>0</v>
      </c>
      <c r="K244" s="43">
        <f>'Question (C)'!K243</f>
        <v>0</v>
      </c>
      <c r="L244" s="43">
        <f>'Question (C)'!L243</f>
        <v>0</v>
      </c>
      <c r="N244" s="45"/>
      <c r="O244" s="45"/>
      <c r="P244" s="66"/>
      <c r="Q244" s="65"/>
      <c r="R244" s="9"/>
      <c r="S244" s="45"/>
      <c r="T244" s="45"/>
      <c r="U244" s="65"/>
      <c r="V244" s="59"/>
      <c r="W244" s="5"/>
    </row>
    <row r="245" spans="3:23">
      <c r="C245" s="25"/>
      <c r="D245" s="3">
        <v>225</v>
      </c>
      <c r="E245" s="31">
        <v>0</v>
      </c>
      <c r="F245" s="27">
        <f t="shared" si="20"/>
        <v>6.0000000000000039E-2</v>
      </c>
      <c r="G245" s="21">
        <f>'Question (C)'!G244</f>
        <v>1.1160166706612573E-2</v>
      </c>
      <c r="H245" s="43">
        <f>'Question (C)'!H244</f>
        <v>0</v>
      </c>
      <c r="I245" s="43">
        <f>'Question (C)'!I244</f>
        <v>0</v>
      </c>
      <c r="J245" s="43">
        <f>'Question (C)'!J244</f>
        <v>0</v>
      </c>
      <c r="K245" s="43">
        <f>'Question (C)'!K244</f>
        <v>0</v>
      </c>
      <c r="L245" s="43">
        <f>'Question (C)'!L244</f>
        <v>0</v>
      </c>
      <c r="N245" s="45"/>
      <c r="O245" s="45"/>
      <c r="P245" s="66"/>
      <c r="Q245" s="65"/>
      <c r="R245" s="9"/>
      <c r="S245" s="45"/>
      <c r="T245" s="45"/>
      <c r="U245" s="65"/>
      <c r="V245" s="59"/>
      <c r="W245" s="5"/>
    </row>
    <row r="246" spans="3:23">
      <c r="C246" s="25"/>
      <c r="D246" s="3">
        <v>226</v>
      </c>
      <c r="E246" s="31">
        <v>0</v>
      </c>
      <c r="F246" s="27">
        <f t="shared" si="20"/>
        <v>6.0000000000000039E-2</v>
      </c>
      <c r="G246" s="21">
        <f>'Question (C)'!G245</f>
        <v>1.1160166706612573E-2</v>
      </c>
      <c r="H246" s="43">
        <f>'Question (C)'!H245</f>
        <v>0</v>
      </c>
      <c r="I246" s="43">
        <f>'Question (C)'!I245</f>
        <v>0</v>
      </c>
      <c r="J246" s="43">
        <f>'Question (C)'!J245</f>
        <v>0</v>
      </c>
      <c r="K246" s="43">
        <f>'Question (C)'!K245</f>
        <v>0</v>
      </c>
      <c r="L246" s="43">
        <f>'Question (C)'!L245</f>
        <v>0</v>
      </c>
      <c r="N246" s="45"/>
      <c r="O246" s="45"/>
      <c r="P246" s="66"/>
      <c r="Q246" s="65"/>
      <c r="R246" s="9"/>
      <c r="S246" s="45"/>
      <c r="T246" s="45"/>
      <c r="U246" s="65"/>
      <c r="V246" s="59"/>
      <c r="W246" s="5"/>
    </row>
    <row r="247" spans="3:23">
      <c r="C247" s="25"/>
      <c r="D247" s="3">
        <v>227</v>
      </c>
      <c r="E247" s="31">
        <v>0</v>
      </c>
      <c r="F247" s="27">
        <f t="shared" si="20"/>
        <v>6.0000000000000039E-2</v>
      </c>
      <c r="G247" s="21">
        <f>'Question (C)'!G246</f>
        <v>1.1160166706612573E-2</v>
      </c>
      <c r="H247" s="43">
        <f>'Question (C)'!H246</f>
        <v>0</v>
      </c>
      <c r="I247" s="43">
        <f>'Question (C)'!I246</f>
        <v>0</v>
      </c>
      <c r="J247" s="43">
        <f>'Question (C)'!J246</f>
        <v>0</v>
      </c>
      <c r="K247" s="43">
        <f>'Question (C)'!K246</f>
        <v>0</v>
      </c>
      <c r="L247" s="43">
        <f>'Question (C)'!L246</f>
        <v>0</v>
      </c>
      <c r="N247" s="45"/>
      <c r="O247" s="45"/>
      <c r="P247" s="66"/>
      <c r="Q247" s="65"/>
      <c r="R247" s="9"/>
      <c r="S247" s="45"/>
      <c r="T247" s="45"/>
      <c r="U247" s="65"/>
      <c r="V247" s="59"/>
      <c r="W247" s="5"/>
    </row>
    <row r="248" spans="3:23">
      <c r="C248" s="25"/>
      <c r="D248" s="3">
        <v>228</v>
      </c>
      <c r="E248" s="31">
        <v>0</v>
      </c>
      <c r="F248" s="27">
        <f t="shared" si="20"/>
        <v>6.0000000000000039E-2</v>
      </c>
      <c r="G248" s="21">
        <f>'Question (C)'!G247</f>
        <v>1.1160166706612573E-2</v>
      </c>
      <c r="H248" s="43">
        <f>'Question (C)'!H247</f>
        <v>0</v>
      </c>
      <c r="I248" s="43">
        <f>'Question (C)'!I247</f>
        <v>0</v>
      </c>
      <c r="J248" s="43">
        <f>'Question (C)'!J247</f>
        <v>0</v>
      </c>
      <c r="K248" s="43">
        <f>'Question (C)'!K247</f>
        <v>0</v>
      </c>
      <c r="L248" s="43">
        <f>'Question (C)'!L247</f>
        <v>0</v>
      </c>
      <c r="N248" s="45"/>
      <c r="O248" s="45"/>
      <c r="P248" s="66"/>
      <c r="Q248" s="65"/>
      <c r="R248" s="9"/>
      <c r="S248" s="45"/>
      <c r="T248" s="45"/>
      <c r="U248" s="65"/>
      <c r="V248" s="59"/>
      <c r="W248" s="5"/>
    </row>
    <row r="249" spans="3:23">
      <c r="C249" s="25"/>
      <c r="D249" s="3">
        <v>229</v>
      </c>
      <c r="E249" s="31">
        <v>0</v>
      </c>
      <c r="F249" s="27">
        <f t="shared" si="20"/>
        <v>6.0000000000000039E-2</v>
      </c>
      <c r="G249" s="21">
        <f>'Question (C)'!G248</f>
        <v>1.1160166706612573E-2</v>
      </c>
      <c r="H249" s="43">
        <f>'Question (C)'!H248</f>
        <v>0</v>
      </c>
      <c r="I249" s="43">
        <f>'Question (C)'!I248</f>
        <v>0</v>
      </c>
      <c r="J249" s="43">
        <f>'Question (C)'!J248</f>
        <v>0</v>
      </c>
      <c r="K249" s="43">
        <f>'Question (C)'!K248</f>
        <v>0</v>
      </c>
      <c r="L249" s="43">
        <f>'Question (C)'!L248</f>
        <v>0</v>
      </c>
      <c r="N249" s="45"/>
      <c r="O249" s="45"/>
      <c r="P249" s="66"/>
      <c r="Q249" s="65"/>
      <c r="R249" s="9"/>
      <c r="S249" s="45"/>
      <c r="T249" s="45"/>
      <c r="U249" s="65"/>
      <c r="V249" s="59"/>
      <c r="W249" s="5"/>
    </row>
    <row r="250" spans="3:23">
      <c r="C250" s="25"/>
      <c r="D250" s="3">
        <v>230</v>
      </c>
      <c r="E250" s="31">
        <v>0</v>
      </c>
      <c r="F250" s="27">
        <f t="shared" si="20"/>
        <v>6.0000000000000039E-2</v>
      </c>
      <c r="G250" s="21">
        <f>'Question (C)'!G249</f>
        <v>1.1160166706612573E-2</v>
      </c>
      <c r="H250" s="43">
        <f>'Question (C)'!H249</f>
        <v>0</v>
      </c>
      <c r="I250" s="43">
        <f>'Question (C)'!I249</f>
        <v>0</v>
      </c>
      <c r="J250" s="43">
        <f>'Question (C)'!J249</f>
        <v>0</v>
      </c>
      <c r="K250" s="43">
        <f>'Question (C)'!K249</f>
        <v>0</v>
      </c>
      <c r="L250" s="43">
        <f>'Question (C)'!L249</f>
        <v>0</v>
      </c>
      <c r="N250" s="45"/>
      <c r="O250" s="45"/>
      <c r="P250" s="66"/>
      <c r="Q250" s="65"/>
      <c r="R250" s="9"/>
      <c r="S250" s="45"/>
      <c r="T250" s="45"/>
      <c r="U250" s="65"/>
      <c r="V250" s="59"/>
      <c r="W250" s="5"/>
    </row>
    <row r="251" spans="3:23">
      <c r="C251" s="25"/>
      <c r="D251" s="3">
        <v>231</v>
      </c>
      <c r="E251" s="31">
        <v>0</v>
      </c>
      <c r="F251" s="27">
        <f t="shared" si="20"/>
        <v>6.0000000000000039E-2</v>
      </c>
      <c r="G251" s="21">
        <f>'Question (C)'!G250</f>
        <v>1.1160166706612573E-2</v>
      </c>
      <c r="H251" s="43">
        <f>'Question (C)'!H250</f>
        <v>0</v>
      </c>
      <c r="I251" s="43">
        <f>'Question (C)'!I250</f>
        <v>0</v>
      </c>
      <c r="J251" s="43">
        <f>'Question (C)'!J250</f>
        <v>0</v>
      </c>
      <c r="K251" s="43">
        <f>'Question (C)'!K250</f>
        <v>0</v>
      </c>
      <c r="L251" s="43">
        <f>'Question (C)'!L250</f>
        <v>0</v>
      </c>
      <c r="N251" s="45"/>
      <c r="O251" s="45"/>
      <c r="P251" s="66"/>
      <c r="Q251" s="65"/>
      <c r="R251" s="9"/>
      <c r="S251" s="45"/>
      <c r="T251" s="45"/>
      <c r="U251" s="65"/>
      <c r="V251" s="59"/>
      <c r="W251" s="5"/>
    </row>
    <row r="252" spans="3:23">
      <c r="C252" s="25"/>
      <c r="D252" s="3">
        <v>232</v>
      </c>
      <c r="E252" s="31">
        <v>0</v>
      </c>
      <c r="F252" s="27">
        <f t="shared" si="20"/>
        <v>6.0000000000000039E-2</v>
      </c>
      <c r="G252" s="21">
        <f>'Question (C)'!G251</f>
        <v>1.1160166706612573E-2</v>
      </c>
      <c r="H252" s="43">
        <f>'Question (C)'!H251</f>
        <v>0</v>
      </c>
      <c r="I252" s="43">
        <f>'Question (C)'!I251</f>
        <v>0</v>
      </c>
      <c r="J252" s="43">
        <f>'Question (C)'!J251</f>
        <v>0</v>
      </c>
      <c r="K252" s="43">
        <f>'Question (C)'!K251</f>
        <v>0</v>
      </c>
      <c r="L252" s="43">
        <f>'Question (C)'!L251</f>
        <v>0</v>
      </c>
      <c r="N252" s="45"/>
      <c r="O252" s="45"/>
      <c r="P252" s="66"/>
      <c r="Q252" s="65"/>
      <c r="R252" s="9"/>
      <c r="S252" s="45"/>
      <c r="T252" s="45"/>
      <c r="U252" s="65"/>
      <c r="V252" s="59"/>
      <c r="W252" s="5"/>
    </row>
    <row r="253" spans="3:23">
      <c r="C253" s="25"/>
      <c r="D253" s="3">
        <v>233</v>
      </c>
      <c r="E253" s="31">
        <v>0</v>
      </c>
      <c r="F253" s="27">
        <f t="shared" si="20"/>
        <v>6.0000000000000039E-2</v>
      </c>
      <c r="G253" s="21">
        <f>'Question (C)'!G252</f>
        <v>1.1160166706612573E-2</v>
      </c>
      <c r="H253" s="43">
        <f>'Question (C)'!H252</f>
        <v>0</v>
      </c>
      <c r="I253" s="43">
        <f>'Question (C)'!I252</f>
        <v>0</v>
      </c>
      <c r="J253" s="43">
        <f>'Question (C)'!J252</f>
        <v>0</v>
      </c>
      <c r="K253" s="43">
        <f>'Question (C)'!K252</f>
        <v>0</v>
      </c>
      <c r="L253" s="43">
        <f>'Question (C)'!L252</f>
        <v>0</v>
      </c>
      <c r="N253" s="45"/>
      <c r="O253" s="45"/>
      <c r="P253" s="66"/>
      <c r="Q253" s="65"/>
      <c r="R253" s="9"/>
      <c r="S253" s="45"/>
      <c r="T253" s="45"/>
      <c r="U253" s="65"/>
      <c r="V253" s="59"/>
      <c r="W253" s="5"/>
    </row>
    <row r="254" spans="3:23">
      <c r="C254" s="25"/>
      <c r="D254" s="3">
        <v>234</v>
      </c>
      <c r="E254" s="31">
        <v>0</v>
      </c>
      <c r="F254" s="27">
        <f t="shared" si="20"/>
        <v>6.0000000000000039E-2</v>
      </c>
      <c r="G254" s="21">
        <f>'Question (C)'!G253</f>
        <v>1.1160166706612573E-2</v>
      </c>
      <c r="H254" s="43">
        <f>'Question (C)'!H253</f>
        <v>0</v>
      </c>
      <c r="I254" s="43">
        <f>'Question (C)'!I253</f>
        <v>0</v>
      </c>
      <c r="J254" s="43">
        <f>'Question (C)'!J253</f>
        <v>0</v>
      </c>
      <c r="K254" s="43">
        <f>'Question (C)'!K253</f>
        <v>0</v>
      </c>
      <c r="L254" s="43">
        <f>'Question (C)'!L253</f>
        <v>0</v>
      </c>
      <c r="N254" s="45"/>
      <c r="O254" s="45"/>
      <c r="P254" s="66"/>
      <c r="Q254" s="65"/>
      <c r="R254" s="9"/>
      <c r="S254" s="45"/>
      <c r="T254" s="45"/>
      <c r="U254" s="65"/>
      <c r="V254" s="59"/>
      <c r="W254" s="5"/>
    </row>
    <row r="255" spans="3:23">
      <c r="C255" s="25"/>
      <c r="D255" s="3">
        <v>235</v>
      </c>
      <c r="E255" s="31">
        <v>0</v>
      </c>
      <c r="F255" s="27">
        <f t="shared" si="20"/>
        <v>6.0000000000000039E-2</v>
      </c>
      <c r="G255" s="21">
        <f>'Question (C)'!G254</f>
        <v>1.1160166706612573E-2</v>
      </c>
      <c r="H255" s="43">
        <f>'Question (C)'!H254</f>
        <v>0</v>
      </c>
      <c r="I255" s="43">
        <f>'Question (C)'!I254</f>
        <v>0</v>
      </c>
      <c r="J255" s="43">
        <f>'Question (C)'!J254</f>
        <v>0</v>
      </c>
      <c r="K255" s="43">
        <f>'Question (C)'!K254</f>
        <v>0</v>
      </c>
      <c r="L255" s="43">
        <f>'Question (C)'!L254</f>
        <v>0</v>
      </c>
      <c r="N255" s="45"/>
      <c r="O255" s="45"/>
      <c r="P255" s="66"/>
      <c r="Q255" s="65"/>
      <c r="R255" s="9"/>
      <c r="S255" s="45"/>
      <c r="T255" s="45"/>
      <c r="U255" s="65"/>
      <c r="V255" s="59"/>
      <c r="W255" s="5"/>
    </row>
    <row r="256" spans="3:23">
      <c r="C256" s="25"/>
      <c r="D256" s="3">
        <v>236</v>
      </c>
      <c r="E256" s="31">
        <v>0</v>
      </c>
      <c r="F256" s="27">
        <f t="shared" si="20"/>
        <v>6.0000000000000039E-2</v>
      </c>
      <c r="G256" s="21">
        <f>'Question (C)'!G255</f>
        <v>1.1160166706612573E-2</v>
      </c>
      <c r="H256" s="43">
        <f>'Question (C)'!H255</f>
        <v>0</v>
      </c>
      <c r="I256" s="43">
        <f>'Question (C)'!I255</f>
        <v>0</v>
      </c>
      <c r="J256" s="43">
        <f>'Question (C)'!J255</f>
        <v>0</v>
      </c>
      <c r="K256" s="43">
        <f>'Question (C)'!K255</f>
        <v>0</v>
      </c>
      <c r="L256" s="43">
        <f>'Question (C)'!L255</f>
        <v>0</v>
      </c>
      <c r="N256" s="45"/>
      <c r="O256" s="45"/>
      <c r="P256" s="66"/>
      <c r="Q256" s="65"/>
      <c r="R256" s="9"/>
      <c r="S256" s="45"/>
      <c r="T256" s="45"/>
      <c r="U256" s="65"/>
      <c r="V256" s="59"/>
      <c r="W256" s="5"/>
    </row>
    <row r="257" spans="3:23">
      <c r="C257" s="25"/>
      <c r="D257" s="3">
        <v>237</v>
      </c>
      <c r="E257" s="31">
        <v>0</v>
      </c>
      <c r="F257" s="27">
        <f t="shared" si="20"/>
        <v>6.0000000000000039E-2</v>
      </c>
      <c r="G257" s="21">
        <f>'Question (C)'!G256</f>
        <v>1.1160166706612573E-2</v>
      </c>
      <c r="H257" s="43">
        <f>'Question (C)'!H256</f>
        <v>0</v>
      </c>
      <c r="I257" s="43">
        <f>'Question (C)'!I256</f>
        <v>0</v>
      </c>
      <c r="J257" s="43">
        <f>'Question (C)'!J256</f>
        <v>0</v>
      </c>
      <c r="K257" s="43">
        <f>'Question (C)'!K256</f>
        <v>0</v>
      </c>
      <c r="L257" s="43">
        <f>'Question (C)'!L256</f>
        <v>0</v>
      </c>
      <c r="N257" s="45"/>
      <c r="O257" s="45"/>
      <c r="P257" s="66"/>
      <c r="Q257" s="65"/>
      <c r="R257" s="9"/>
      <c r="S257" s="45"/>
      <c r="T257" s="45"/>
      <c r="U257" s="65"/>
      <c r="V257" s="59"/>
      <c r="W257" s="5"/>
    </row>
    <row r="258" spans="3:23">
      <c r="C258" s="25"/>
      <c r="D258" s="3">
        <v>238</v>
      </c>
      <c r="E258" s="31">
        <v>0</v>
      </c>
      <c r="F258" s="27">
        <f t="shared" si="20"/>
        <v>6.0000000000000039E-2</v>
      </c>
      <c r="G258" s="21">
        <f>'Question (C)'!G257</f>
        <v>1.1160166706612573E-2</v>
      </c>
      <c r="H258" s="43">
        <f>'Question (C)'!H257</f>
        <v>0</v>
      </c>
      <c r="I258" s="43">
        <f>'Question (C)'!I257</f>
        <v>0</v>
      </c>
      <c r="J258" s="43">
        <f>'Question (C)'!J257</f>
        <v>0</v>
      </c>
      <c r="K258" s="43">
        <f>'Question (C)'!K257</f>
        <v>0</v>
      </c>
      <c r="L258" s="43">
        <f>'Question (C)'!L257</f>
        <v>0</v>
      </c>
      <c r="N258" s="45"/>
      <c r="O258" s="45"/>
      <c r="P258" s="66"/>
      <c r="Q258" s="65"/>
      <c r="R258" s="9"/>
      <c r="S258" s="45"/>
      <c r="T258" s="45"/>
      <c r="U258" s="65"/>
      <c r="V258" s="59"/>
      <c r="W258" s="5"/>
    </row>
    <row r="259" spans="3:23">
      <c r="C259" s="25"/>
      <c r="D259" s="3">
        <v>239</v>
      </c>
      <c r="E259" s="31">
        <v>0</v>
      </c>
      <c r="F259" s="27">
        <f t="shared" si="20"/>
        <v>6.0000000000000039E-2</v>
      </c>
      <c r="G259" s="21">
        <f>'Question (C)'!G258</f>
        <v>1.1160166706612573E-2</v>
      </c>
      <c r="H259" s="43">
        <f>'Question (C)'!H258</f>
        <v>0</v>
      </c>
      <c r="I259" s="43">
        <f>'Question (C)'!I258</f>
        <v>0</v>
      </c>
      <c r="J259" s="43">
        <f>'Question (C)'!J258</f>
        <v>0</v>
      </c>
      <c r="K259" s="43">
        <f>'Question (C)'!K258</f>
        <v>0</v>
      </c>
      <c r="L259" s="43">
        <f>'Question (C)'!L258</f>
        <v>0</v>
      </c>
      <c r="N259" s="45"/>
      <c r="O259" s="45"/>
      <c r="P259" s="66"/>
      <c r="Q259" s="65"/>
      <c r="R259" s="9"/>
      <c r="S259" s="45"/>
      <c r="T259" s="45"/>
      <c r="U259" s="65"/>
      <c r="V259" s="59"/>
      <c r="W259" s="5"/>
    </row>
    <row r="260" spans="3:23">
      <c r="C260" s="25"/>
      <c r="D260" s="3">
        <v>240</v>
      </c>
      <c r="E260" s="31">
        <v>0</v>
      </c>
      <c r="F260" s="27">
        <f t="shared" si="20"/>
        <v>6.0000000000000039E-2</v>
      </c>
      <c r="G260" s="21">
        <f>'Question (C)'!G259</f>
        <v>1.1160166706612573E-2</v>
      </c>
      <c r="H260" s="43">
        <f>'Question (C)'!H259</f>
        <v>0</v>
      </c>
      <c r="I260" s="43">
        <f>'Question (C)'!I259</f>
        <v>0</v>
      </c>
      <c r="J260" s="43">
        <f>'Question (C)'!J259</f>
        <v>0</v>
      </c>
      <c r="K260" s="43">
        <f>'Question (C)'!K259</f>
        <v>0</v>
      </c>
      <c r="L260" s="43">
        <f>'Question (C)'!L259</f>
        <v>0</v>
      </c>
      <c r="N260" s="45"/>
      <c r="O260" s="45"/>
      <c r="P260" s="66"/>
      <c r="Q260" s="65"/>
      <c r="R260" s="9"/>
      <c r="S260" s="45"/>
      <c r="T260" s="45"/>
      <c r="U260" s="65"/>
      <c r="V260" s="59"/>
      <c r="W260" s="5"/>
    </row>
    <row r="261" spans="3:23">
      <c r="C261" s="25"/>
      <c r="D261" s="3">
        <v>241</v>
      </c>
      <c r="E261" s="31">
        <v>0</v>
      </c>
      <c r="F261" s="27">
        <f t="shared" si="20"/>
        <v>6.0000000000000039E-2</v>
      </c>
      <c r="G261" s="21">
        <f>'Question (C)'!G260</f>
        <v>1.1160166706612573E-2</v>
      </c>
      <c r="H261" s="43">
        <f>'Question (C)'!H260</f>
        <v>0</v>
      </c>
      <c r="I261" s="43">
        <f>'Question (C)'!I260</f>
        <v>0</v>
      </c>
      <c r="J261" s="43">
        <f>'Question (C)'!J260</f>
        <v>0</v>
      </c>
      <c r="K261" s="43">
        <f>'Question (C)'!K260</f>
        <v>0</v>
      </c>
      <c r="L261" s="43">
        <f>'Question (C)'!L260</f>
        <v>0</v>
      </c>
      <c r="N261" s="45"/>
      <c r="O261" s="45"/>
      <c r="P261" s="66"/>
      <c r="Q261" s="65"/>
      <c r="R261" s="9"/>
      <c r="S261" s="45"/>
      <c r="T261" s="45"/>
      <c r="U261" s="65"/>
      <c r="V261" s="59"/>
      <c r="W261" s="5"/>
    </row>
    <row r="262" spans="3:23">
      <c r="C262" s="25"/>
      <c r="D262" s="3">
        <v>242</v>
      </c>
      <c r="E262" s="31">
        <v>0</v>
      </c>
      <c r="F262" s="27">
        <f t="shared" si="20"/>
        <v>6.0000000000000039E-2</v>
      </c>
      <c r="G262" s="21">
        <f>'Question (C)'!G261</f>
        <v>1.1160166706612573E-2</v>
      </c>
      <c r="H262" s="43">
        <f>'Question (C)'!H261</f>
        <v>0</v>
      </c>
      <c r="I262" s="43">
        <f>'Question (C)'!I261</f>
        <v>0</v>
      </c>
      <c r="J262" s="43">
        <f>'Question (C)'!J261</f>
        <v>0</v>
      </c>
      <c r="K262" s="43">
        <f>'Question (C)'!K261</f>
        <v>0</v>
      </c>
      <c r="L262" s="43">
        <f>'Question (C)'!L261</f>
        <v>0</v>
      </c>
      <c r="N262" s="45"/>
      <c r="O262" s="45"/>
      <c r="P262" s="66"/>
      <c r="Q262" s="65"/>
      <c r="R262" s="9"/>
      <c r="S262" s="45"/>
      <c r="T262" s="45"/>
      <c r="U262" s="65"/>
      <c r="V262" s="59"/>
      <c r="W262" s="5"/>
    </row>
    <row r="263" spans="3:23">
      <c r="C263" s="25"/>
      <c r="D263" s="3">
        <v>243</v>
      </c>
      <c r="E263" s="31">
        <v>0</v>
      </c>
      <c r="F263" s="27">
        <f t="shared" si="20"/>
        <v>6.0000000000000039E-2</v>
      </c>
      <c r="G263" s="21">
        <f>'Question (C)'!G262</f>
        <v>1.1160166706612573E-2</v>
      </c>
      <c r="H263" s="43">
        <f>'Question (C)'!H262</f>
        <v>0</v>
      </c>
      <c r="I263" s="43">
        <f>'Question (C)'!I262</f>
        <v>0</v>
      </c>
      <c r="J263" s="43">
        <f>'Question (C)'!J262</f>
        <v>0</v>
      </c>
      <c r="K263" s="43">
        <f>'Question (C)'!K262</f>
        <v>0</v>
      </c>
      <c r="L263" s="43">
        <f>'Question (C)'!L262</f>
        <v>0</v>
      </c>
      <c r="N263" s="45"/>
      <c r="O263" s="45"/>
      <c r="P263" s="66"/>
      <c r="Q263" s="65"/>
      <c r="R263" s="9"/>
      <c r="S263" s="45"/>
      <c r="T263" s="45"/>
      <c r="U263" s="65"/>
      <c r="V263" s="59"/>
      <c r="W263" s="5"/>
    </row>
    <row r="264" spans="3:23">
      <c r="C264" s="25"/>
      <c r="D264" s="3">
        <v>244</v>
      </c>
      <c r="E264" s="31">
        <v>0</v>
      </c>
      <c r="F264" s="27">
        <f t="shared" si="20"/>
        <v>6.0000000000000039E-2</v>
      </c>
      <c r="G264" s="21">
        <f>'Question (C)'!G263</f>
        <v>1.1160166706612573E-2</v>
      </c>
      <c r="H264" s="43">
        <f>'Question (C)'!H263</f>
        <v>0</v>
      </c>
      <c r="I264" s="43">
        <f>'Question (C)'!I263</f>
        <v>0</v>
      </c>
      <c r="J264" s="43">
        <f>'Question (C)'!J263</f>
        <v>0</v>
      </c>
      <c r="K264" s="43">
        <f>'Question (C)'!K263</f>
        <v>0</v>
      </c>
      <c r="L264" s="43">
        <f>'Question (C)'!L263</f>
        <v>0</v>
      </c>
      <c r="N264" s="45"/>
      <c r="O264" s="45"/>
      <c r="P264" s="66"/>
      <c r="Q264" s="65"/>
      <c r="R264" s="9"/>
      <c r="S264" s="45"/>
      <c r="T264" s="45"/>
      <c r="U264" s="65"/>
      <c r="V264" s="59"/>
      <c r="W264" s="5"/>
    </row>
    <row r="265" spans="3:23">
      <c r="C265" s="25"/>
      <c r="D265" s="3">
        <v>245</v>
      </c>
      <c r="E265" s="31">
        <v>0</v>
      </c>
      <c r="F265" s="27">
        <f t="shared" si="20"/>
        <v>6.0000000000000039E-2</v>
      </c>
      <c r="G265" s="21">
        <f>'Question (C)'!G264</f>
        <v>1.1160166706612573E-2</v>
      </c>
      <c r="H265" s="43">
        <f>'Question (C)'!H264</f>
        <v>0</v>
      </c>
      <c r="I265" s="43">
        <f>'Question (C)'!I264</f>
        <v>0</v>
      </c>
      <c r="J265" s="43">
        <f>'Question (C)'!J264</f>
        <v>0</v>
      </c>
      <c r="K265" s="43">
        <f>'Question (C)'!K264</f>
        <v>0</v>
      </c>
      <c r="L265" s="43">
        <f>'Question (C)'!L264</f>
        <v>0</v>
      </c>
      <c r="N265" s="45"/>
      <c r="O265" s="45"/>
      <c r="P265" s="66"/>
      <c r="Q265" s="65"/>
      <c r="R265" s="9"/>
      <c r="S265" s="45"/>
      <c r="T265" s="45"/>
      <c r="U265" s="65"/>
      <c r="V265" s="59"/>
      <c r="W265" s="5"/>
    </row>
    <row r="266" spans="3:23">
      <c r="C266" s="25"/>
      <c r="D266" s="3">
        <v>246</v>
      </c>
      <c r="E266" s="31">
        <v>0</v>
      </c>
      <c r="F266" s="27">
        <f t="shared" si="20"/>
        <v>6.0000000000000039E-2</v>
      </c>
      <c r="G266" s="21">
        <f>'Question (C)'!G265</f>
        <v>1.1160166706612573E-2</v>
      </c>
      <c r="H266" s="43">
        <f>'Question (C)'!H265</f>
        <v>0</v>
      </c>
      <c r="I266" s="43">
        <f>'Question (C)'!I265</f>
        <v>0</v>
      </c>
      <c r="J266" s="43">
        <f>'Question (C)'!J265</f>
        <v>0</v>
      </c>
      <c r="K266" s="43">
        <f>'Question (C)'!K265</f>
        <v>0</v>
      </c>
      <c r="L266" s="43">
        <f>'Question (C)'!L265</f>
        <v>0</v>
      </c>
      <c r="N266" s="45"/>
      <c r="O266" s="45"/>
      <c r="P266" s="66"/>
      <c r="Q266" s="65"/>
      <c r="R266" s="9"/>
      <c r="S266" s="45"/>
      <c r="T266" s="45"/>
      <c r="U266" s="65"/>
      <c r="V266" s="59"/>
      <c r="W266" s="5"/>
    </row>
    <row r="267" spans="3:23">
      <c r="C267" s="25"/>
      <c r="D267" s="3">
        <v>247</v>
      </c>
      <c r="E267" s="31">
        <v>0</v>
      </c>
      <c r="F267" s="27">
        <f t="shared" si="20"/>
        <v>6.0000000000000039E-2</v>
      </c>
      <c r="G267" s="21">
        <f>'Question (C)'!G266</f>
        <v>1.1160166706612573E-2</v>
      </c>
      <c r="H267" s="43">
        <f>'Question (C)'!H266</f>
        <v>0</v>
      </c>
      <c r="I267" s="43">
        <f>'Question (C)'!I266</f>
        <v>0</v>
      </c>
      <c r="J267" s="43">
        <f>'Question (C)'!J266</f>
        <v>0</v>
      </c>
      <c r="K267" s="43">
        <f>'Question (C)'!K266</f>
        <v>0</v>
      </c>
      <c r="L267" s="43">
        <f>'Question (C)'!L266</f>
        <v>0</v>
      </c>
      <c r="N267" s="45"/>
      <c r="O267" s="45"/>
      <c r="P267" s="66"/>
      <c r="Q267" s="65"/>
      <c r="R267" s="9"/>
      <c r="S267" s="45"/>
      <c r="T267" s="45"/>
      <c r="U267" s="65"/>
      <c r="V267" s="59"/>
      <c r="W267" s="5"/>
    </row>
    <row r="268" spans="3:23">
      <c r="C268" s="25"/>
      <c r="D268" s="3">
        <v>248</v>
      </c>
      <c r="E268" s="31">
        <v>0</v>
      </c>
      <c r="F268" s="27">
        <f t="shared" si="20"/>
        <v>6.0000000000000039E-2</v>
      </c>
      <c r="G268" s="21">
        <f>'Question (C)'!G267</f>
        <v>1.1160166706612573E-2</v>
      </c>
      <c r="H268" s="43">
        <f>'Question (C)'!H267</f>
        <v>0</v>
      </c>
      <c r="I268" s="43">
        <f>'Question (C)'!I267</f>
        <v>0</v>
      </c>
      <c r="J268" s="43">
        <f>'Question (C)'!J267</f>
        <v>0</v>
      </c>
      <c r="K268" s="43">
        <f>'Question (C)'!K267</f>
        <v>0</v>
      </c>
      <c r="L268" s="43">
        <f>'Question (C)'!L267</f>
        <v>0</v>
      </c>
      <c r="N268" s="45"/>
      <c r="O268" s="45"/>
      <c r="P268" s="66"/>
      <c r="Q268" s="65"/>
      <c r="R268" s="9"/>
      <c r="S268" s="45"/>
      <c r="T268" s="45"/>
      <c r="U268" s="65"/>
      <c r="V268" s="59"/>
      <c r="W268" s="5"/>
    </row>
    <row r="269" spans="3:23">
      <c r="C269" s="25"/>
      <c r="D269" s="3">
        <v>249</v>
      </c>
      <c r="E269" s="31">
        <v>0</v>
      </c>
      <c r="F269" s="27">
        <f t="shared" si="20"/>
        <v>6.0000000000000039E-2</v>
      </c>
      <c r="G269" s="21">
        <f>'Question (C)'!G268</f>
        <v>1.1160166706612573E-2</v>
      </c>
      <c r="H269" s="43">
        <f>'Question (C)'!H268</f>
        <v>0</v>
      </c>
      <c r="I269" s="43">
        <f>'Question (C)'!I268</f>
        <v>0</v>
      </c>
      <c r="J269" s="43">
        <f>'Question (C)'!J268</f>
        <v>0</v>
      </c>
      <c r="K269" s="43">
        <f>'Question (C)'!K268</f>
        <v>0</v>
      </c>
      <c r="L269" s="43">
        <f>'Question (C)'!L268</f>
        <v>0</v>
      </c>
      <c r="N269" s="45"/>
      <c r="O269" s="45"/>
      <c r="P269" s="66"/>
      <c r="Q269" s="65"/>
      <c r="R269" s="9"/>
      <c r="S269" s="45"/>
      <c r="T269" s="45"/>
      <c r="U269" s="65"/>
      <c r="V269" s="59"/>
      <c r="W269" s="5"/>
    </row>
    <row r="270" spans="3:23">
      <c r="C270" s="25"/>
      <c r="D270" s="3">
        <v>250</v>
      </c>
      <c r="E270" s="31">
        <v>0</v>
      </c>
      <c r="F270" s="27">
        <f t="shared" si="20"/>
        <v>6.0000000000000039E-2</v>
      </c>
      <c r="G270" s="21">
        <f>'Question (C)'!G269</f>
        <v>1.1160166706612573E-2</v>
      </c>
      <c r="H270" s="43">
        <f>'Question (C)'!H269</f>
        <v>0</v>
      </c>
      <c r="I270" s="43">
        <f>'Question (C)'!I269</f>
        <v>0</v>
      </c>
      <c r="J270" s="43">
        <f>'Question (C)'!J269</f>
        <v>0</v>
      </c>
      <c r="K270" s="43">
        <f>'Question (C)'!K269</f>
        <v>0</v>
      </c>
      <c r="L270" s="43">
        <f>'Question (C)'!L269</f>
        <v>0</v>
      </c>
      <c r="N270" s="45"/>
      <c r="O270" s="45"/>
      <c r="P270" s="66"/>
      <c r="Q270" s="65"/>
      <c r="R270" s="9"/>
      <c r="S270" s="45"/>
      <c r="T270" s="45"/>
      <c r="U270" s="65"/>
      <c r="V270" s="59"/>
      <c r="W270" s="5"/>
    </row>
    <row r="271" spans="3:23">
      <c r="C271" s="25"/>
      <c r="D271" s="3">
        <v>251</v>
      </c>
      <c r="E271" s="31">
        <v>0</v>
      </c>
      <c r="F271" s="27">
        <f t="shared" si="20"/>
        <v>6.0000000000000039E-2</v>
      </c>
      <c r="G271" s="21">
        <f>'Question (C)'!G270</f>
        <v>1.1160166706612573E-2</v>
      </c>
      <c r="H271" s="43">
        <f>'Question (C)'!H270</f>
        <v>0</v>
      </c>
      <c r="I271" s="43">
        <f>'Question (C)'!I270</f>
        <v>0</v>
      </c>
      <c r="J271" s="43">
        <f>'Question (C)'!J270</f>
        <v>0</v>
      </c>
      <c r="K271" s="43">
        <f>'Question (C)'!K270</f>
        <v>0</v>
      </c>
      <c r="L271" s="43">
        <f>'Question (C)'!L270</f>
        <v>0</v>
      </c>
      <c r="N271" s="45"/>
      <c r="O271" s="45"/>
      <c r="P271" s="66"/>
      <c r="Q271" s="65"/>
      <c r="R271" s="9"/>
      <c r="S271" s="45"/>
      <c r="T271" s="45"/>
      <c r="U271" s="65"/>
      <c r="V271" s="59"/>
      <c r="W271" s="5"/>
    </row>
    <row r="272" spans="3:23">
      <c r="C272" s="25"/>
      <c r="D272" s="3">
        <v>252</v>
      </c>
      <c r="E272" s="31">
        <v>0</v>
      </c>
      <c r="F272" s="27">
        <f t="shared" si="20"/>
        <v>6.0000000000000039E-2</v>
      </c>
      <c r="G272" s="21">
        <f>'Question (C)'!G271</f>
        <v>1.1160166706612573E-2</v>
      </c>
      <c r="H272" s="43">
        <f>'Question (C)'!H271</f>
        <v>0</v>
      </c>
      <c r="I272" s="43">
        <f>'Question (C)'!I271</f>
        <v>0</v>
      </c>
      <c r="J272" s="43">
        <f>'Question (C)'!J271</f>
        <v>0</v>
      </c>
      <c r="K272" s="43">
        <f>'Question (C)'!K271</f>
        <v>0</v>
      </c>
      <c r="L272" s="43">
        <f>'Question (C)'!L271</f>
        <v>0</v>
      </c>
      <c r="N272" s="45"/>
      <c r="O272" s="45"/>
      <c r="P272" s="66"/>
      <c r="Q272" s="65"/>
      <c r="R272" s="9"/>
      <c r="S272" s="45"/>
      <c r="T272" s="45"/>
      <c r="U272" s="65"/>
      <c r="V272" s="59"/>
      <c r="W272" s="5"/>
    </row>
    <row r="273" spans="3:23">
      <c r="C273" s="25"/>
      <c r="D273" s="3">
        <v>253</v>
      </c>
      <c r="E273" s="31">
        <v>0</v>
      </c>
      <c r="F273" s="27">
        <f t="shared" si="20"/>
        <v>6.0000000000000039E-2</v>
      </c>
      <c r="G273" s="21">
        <f>'Question (C)'!G272</f>
        <v>1.1160166706612573E-2</v>
      </c>
      <c r="H273" s="43">
        <f>'Question (C)'!H272</f>
        <v>0</v>
      </c>
      <c r="I273" s="43">
        <f>'Question (C)'!I272</f>
        <v>0</v>
      </c>
      <c r="J273" s="43">
        <f>'Question (C)'!J272</f>
        <v>0</v>
      </c>
      <c r="K273" s="43">
        <f>'Question (C)'!K272</f>
        <v>0</v>
      </c>
      <c r="L273" s="43">
        <f>'Question (C)'!L272</f>
        <v>0</v>
      </c>
      <c r="N273" s="45"/>
      <c r="O273" s="45"/>
      <c r="P273" s="66"/>
      <c r="Q273" s="65"/>
      <c r="R273" s="9"/>
      <c r="S273" s="45"/>
      <c r="T273" s="45"/>
      <c r="U273" s="65"/>
      <c r="V273" s="59"/>
      <c r="W273" s="5"/>
    </row>
    <row r="274" spans="3:23">
      <c r="C274" s="25"/>
      <c r="D274" s="3">
        <v>254</v>
      </c>
      <c r="E274" s="31">
        <v>0</v>
      </c>
      <c r="F274" s="27">
        <f t="shared" si="20"/>
        <v>6.0000000000000039E-2</v>
      </c>
      <c r="G274" s="21">
        <f>'Question (C)'!G273</f>
        <v>1.1160166706612573E-2</v>
      </c>
      <c r="H274" s="43">
        <f>'Question (C)'!H273</f>
        <v>0</v>
      </c>
      <c r="I274" s="43">
        <f>'Question (C)'!I273</f>
        <v>0</v>
      </c>
      <c r="J274" s="43">
        <f>'Question (C)'!J273</f>
        <v>0</v>
      </c>
      <c r="K274" s="43">
        <f>'Question (C)'!K273</f>
        <v>0</v>
      </c>
      <c r="L274" s="43">
        <f>'Question (C)'!L273</f>
        <v>0</v>
      </c>
      <c r="N274" s="45"/>
      <c r="O274" s="45"/>
      <c r="P274" s="66"/>
      <c r="Q274" s="65"/>
      <c r="R274" s="9"/>
      <c r="S274" s="45"/>
      <c r="T274" s="45"/>
      <c r="U274" s="65"/>
      <c r="V274" s="59"/>
      <c r="W274" s="5"/>
    </row>
    <row r="275" spans="3:23">
      <c r="C275" s="25"/>
      <c r="D275" s="3">
        <v>255</v>
      </c>
      <c r="E275" s="31">
        <v>0</v>
      </c>
      <c r="F275" s="27">
        <f t="shared" si="20"/>
        <v>6.0000000000000039E-2</v>
      </c>
      <c r="G275" s="21">
        <f>'Question (C)'!G274</f>
        <v>1.1160166706612573E-2</v>
      </c>
      <c r="H275" s="43">
        <f>'Question (C)'!H274</f>
        <v>0</v>
      </c>
      <c r="I275" s="43">
        <f>'Question (C)'!I274</f>
        <v>0</v>
      </c>
      <c r="J275" s="43">
        <f>'Question (C)'!J274</f>
        <v>0</v>
      </c>
      <c r="K275" s="43">
        <f>'Question (C)'!K274</f>
        <v>0</v>
      </c>
      <c r="L275" s="43">
        <f>'Question (C)'!L274</f>
        <v>0</v>
      </c>
      <c r="N275" s="45"/>
      <c r="O275" s="45"/>
      <c r="P275" s="66"/>
      <c r="Q275" s="65"/>
      <c r="R275" s="9"/>
      <c r="S275" s="45"/>
      <c r="T275" s="45"/>
      <c r="U275" s="65"/>
      <c r="V275" s="59"/>
      <c r="W275" s="5"/>
    </row>
    <row r="276" spans="3:23">
      <c r="C276" s="25"/>
      <c r="D276" s="3">
        <v>256</v>
      </c>
      <c r="E276" s="31">
        <v>0</v>
      </c>
      <c r="F276" s="27">
        <f t="shared" si="20"/>
        <v>6.0000000000000039E-2</v>
      </c>
      <c r="G276" s="21">
        <f>'Question (C)'!G275</f>
        <v>1.1160166706612573E-2</v>
      </c>
      <c r="H276" s="43">
        <f>'Question (C)'!H275</f>
        <v>0</v>
      </c>
      <c r="I276" s="43">
        <f>'Question (C)'!I275</f>
        <v>0</v>
      </c>
      <c r="J276" s="43">
        <f>'Question (C)'!J275</f>
        <v>0</v>
      </c>
      <c r="K276" s="43">
        <f>'Question (C)'!K275</f>
        <v>0</v>
      </c>
      <c r="L276" s="43">
        <f>'Question (C)'!L275</f>
        <v>0</v>
      </c>
      <c r="N276" s="45"/>
      <c r="O276" s="45"/>
      <c r="P276" s="66"/>
      <c r="Q276" s="65"/>
      <c r="R276" s="9"/>
      <c r="S276" s="45"/>
      <c r="T276" s="45"/>
      <c r="U276" s="65"/>
      <c r="V276" s="59"/>
      <c r="W276" s="5"/>
    </row>
    <row r="277" spans="3:23">
      <c r="C277" s="25"/>
      <c r="D277" s="3">
        <v>257</v>
      </c>
      <c r="E277" s="31">
        <v>0</v>
      </c>
      <c r="F277" s="27">
        <f t="shared" si="20"/>
        <v>6.0000000000000039E-2</v>
      </c>
      <c r="G277" s="21">
        <f>'Question (C)'!G276</f>
        <v>1.1160166706612573E-2</v>
      </c>
      <c r="H277" s="43">
        <f>'Question (C)'!H276</f>
        <v>0</v>
      </c>
      <c r="I277" s="43">
        <f>'Question (C)'!I276</f>
        <v>0</v>
      </c>
      <c r="J277" s="43">
        <f>'Question (C)'!J276</f>
        <v>0</v>
      </c>
      <c r="K277" s="43">
        <f>'Question (C)'!K276</f>
        <v>0</v>
      </c>
      <c r="L277" s="43">
        <f>'Question (C)'!L276</f>
        <v>0</v>
      </c>
      <c r="N277" s="45"/>
      <c r="O277" s="45"/>
      <c r="P277" s="66"/>
      <c r="Q277" s="65"/>
      <c r="R277" s="9"/>
      <c r="S277" s="45"/>
      <c r="T277" s="45"/>
      <c r="U277" s="65"/>
      <c r="V277" s="59"/>
      <c r="W277" s="5"/>
    </row>
    <row r="278" spans="3:23">
      <c r="C278" s="25"/>
      <c r="D278" s="3">
        <v>258</v>
      </c>
      <c r="E278" s="31">
        <v>0</v>
      </c>
      <c r="F278" s="27">
        <f t="shared" si="20"/>
        <v>6.0000000000000039E-2</v>
      </c>
      <c r="G278" s="21">
        <f>'Question (C)'!G277</f>
        <v>1.1160166706612573E-2</v>
      </c>
      <c r="H278" s="43">
        <f>'Question (C)'!H277</f>
        <v>0</v>
      </c>
      <c r="I278" s="43">
        <f>'Question (C)'!I277</f>
        <v>0</v>
      </c>
      <c r="J278" s="43">
        <f>'Question (C)'!J277</f>
        <v>0</v>
      </c>
      <c r="K278" s="43">
        <f>'Question (C)'!K277</f>
        <v>0</v>
      </c>
      <c r="L278" s="43">
        <f>'Question (C)'!L277</f>
        <v>0</v>
      </c>
      <c r="N278" s="45"/>
      <c r="O278" s="45"/>
      <c r="P278" s="66"/>
      <c r="Q278" s="65"/>
      <c r="R278" s="9"/>
      <c r="S278" s="45"/>
      <c r="T278" s="45"/>
      <c r="U278" s="65"/>
      <c r="V278" s="59"/>
      <c r="W278" s="5"/>
    </row>
    <row r="279" spans="3:23">
      <c r="C279" s="25"/>
      <c r="D279" s="3">
        <v>259</v>
      </c>
      <c r="E279" s="31">
        <v>0</v>
      </c>
      <c r="F279" s="27">
        <f t="shared" si="20"/>
        <v>6.0000000000000039E-2</v>
      </c>
      <c r="G279" s="21">
        <f>'Question (C)'!G278</f>
        <v>1.1160166706612573E-2</v>
      </c>
      <c r="H279" s="43">
        <f>'Question (C)'!H278</f>
        <v>0</v>
      </c>
      <c r="I279" s="43">
        <f>'Question (C)'!I278</f>
        <v>0</v>
      </c>
      <c r="J279" s="43">
        <f>'Question (C)'!J278</f>
        <v>0</v>
      </c>
      <c r="K279" s="43">
        <f>'Question (C)'!K278</f>
        <v>0</v>
      </c>
      <c r="L279" s="43">
        <f>'Question (C)'!L278</f>
        <v>0</v>
      </c>
      <c r="N279" s="45"/>
      <c r="O279" s="45"/>
      <c r="P279" s="66"/>
      <c r="Q279" s="65"/>
      <c r="R279" s="9"/>
      <c r="S279" s="45"/>
      <c r="T279" s="45"/>
      <c r="U279" s="65"/>
      <c r="V279" s="59"/>
      <c r="W279" s="5"/>
    </row>
    <row r="280" spans="3:23">
      <c r="C280" s="25"/>
      <c r="D280" s="3">
        <v>260</v>
      </c>
      <c r="E280" s="31">
        <v>0</v>
      </c>
      <c r="F280" s="27">
        <f t="shared" si="20"/>
        <v>6.0000000000000039E-2</v>
      </c>
      <c r="G280" s="21">
        <f>'Question (C)'!G279</f>
        <v>1.1160166706612573E-2</v>
      </c>
      <c r="H280" s="43">
        <f>'Question (C)'!H279</f>
        <v>0</v>
      </c>
      <c r="I280" s="43">
        <f>'Question (C)'!I279</f>
        <v>0</v>
      </c>
      <c r="J280" s="43">
        <f>'Question (C)'!J279</f>
        <v>0</v>
      </c>
      <c r="K280" s="43">
        <f>'Question (C)'!K279</f>
        <v>0</v>
      </c>
      <c r="L280" s="43">
        <f>'Question (C)'!L279</f>
        <v>0</v>
      </c>
      <c r="N280" s="45"/>
      <c r="O280" s="45"/>
      <c r="P280" s="66"/>
      <c r="Q280" s="65"/>
      <c r="R280" s="9"/>
      <c r="S280" s="45"/>
      <c r="T280" s="45"/>
      <c r="U280" s="65"/>
      <c r="V280" s="59"/>
      <c r="W280" s="5"/>
    </row>
    <row r="281" spans="3:23">
      <c r="C281" s="25"/>
      <c r="D281" s="3">
        <v>261</v>
      </c>
      <c r="E281" s="31">
        <v>0</v>
      </c>
      <c r="F281" s="27">
        <f t="shared" si="20"/>
        <v>6.0000000000000039E-2</v>
      </c>
      <c r="G281" s="21">
        <f>'Question (C)'!G280</f>
        <v>1.1160166706612573E-2</v>
      </c>
      <c r="H281" s="43">
        <f>'Question (C)'!H280</f>
        <v>0</v>
      </c>
      <c r="I281" s="43">
        <f>'Question (C)'!I280</f>
        <v>0</v>
      </c>
      <c r="J281" s="43">
        <f>'Question (C)'!J280</f>
        <v>0</v>
      </c>
      <c r="K281" s="43">
        <f>'Question (C)'!K280</f>
        <v>0</v>
      </c>
      <c r="L281" s="43">
        <f>'Question (C)'!L280</f>
        <v>0</v>
      </c>
      <c r="N281" s="45"/>
      <c r="O281" s="45"/>
      <c r="P281" s="66"/>
      <c r="Q281" s="65"/>
      <c r="R281" s="9"/>
      <c r="S281" s="45"/>
      <c r="T281" s="45"/>
      <c r="U281" s="65"/>
      <c r="V281" s="59"/>
      <c r="W281" s="5"/>
    </row>
    <row r="282" spans="3:23">
      <c r="C282" s="25"/>
      <c r="D282" s="3">
        <v>262</v>
      </c>
      <c r="E282" s="31">
        <v>0</v>
      </c>
      <c r="F282" s="27">
        <f t="shared" si="20"/>
        <v>6.0000000000000039E-2</v>
      </c>
      <c r="G282" s="21">
        <f>'Question (C)'!G281</f>
        <v>1.1160166706612573E-2</v>
      </c>
      <c r="H282" s="43">
        <f>'Question (C)'!H281</f>
        <v>0</v>
      </c>
      <c r="I282" s="43">
        <f>'Question (C)'!I281</f>
        <v>0</v>
      </c>
      <c r="J282" s="43">
        <f>'Question (C)'!J281</f>
        <v>0</v>
      </c>
      <c r="K282" s="43">
        <f>'Question (C)'!K281</f>
        <v>0</v>
      </c>
      <c r="L282" s="43">
        <f>'Question (C)'!L281</f>
        <v>0</v>
      </c>
      <c r="N282" s="45"/>
      <c r="O282" s="45"/>
      <c r="P282" s="66"/>
      <c r="Q282" s="65"/>
      <c r="R282" s="9"/>
      <c r="S282" s="45"/>
      <c r="T282" s="45"/>
      <c r="U282" s="65"/>
      <c r="V282" s="59"/>
      <c r="W282" s="5"/>
    </row>
    <row r="283" spans="3:23">
      <c r="C283" s="25"/>
      <c r="D283" s="3">
        <v>263</v>
      </c>
      <c r="E283" s="31">
        <v>0</v>
      </c>
      <c r="F283" s="27">
        <f t="shared" si="20"/>
        <v>6.0000000000000039E-2</v>
      </c>
      <c r="G283" s="21">
        <f>'Question (C)'!G282</f>
        <v>1.1160166706612573E-2</v>
      </c>
      <c r="H283" s="43">
        <f>'Question (C)'!H282</f>
        <v>0</v>
      </c>
      <c r="I283" s="43">
        <f>'Question (C)'!I282</f>
        <v>0</v>
      </c>
      <c r="J283" s="43">
        <f>'Question (C)'!J282</f>
        <v>0</v>
      </c>
      <c r="K283" s="43">
        <f>'Question (C)'!K282</f>
        <v>0</v>
      </c>
      <c r="L283" s="43">
        <f>'Question (C)'!L282</f>
        <v>0</v>
      </c>
      <c r="N283" s="45"/>
      <c r="O283" s="45"/>
      <c r="P283" s="66"/>
      <c r="Q283" s="65"/>
      <c r="R283" s="9"/>
      <c r="S283" s="45"/>
      <c r="T283" s="45"/>
      <c r="U283" s="65"/>
      <c r="V283" s="59"/>
      <c r="W283" s="5"/>
    </row>
    <row r="284" spans="3:23">
      <c r="C284" s="25"/>
      <c r="D284" s="3">
        <v>264</v>
      </c>
      <c r="E284" s="31">
        <v>0</v>
      </c>
      <c r="F284" s="27">
        <f t="shared" si="20"/>
        <v>6.0000000000000039E-2</v>
      </c>
      <c r="G284" s="21">
        <f>'Question (C)'!G283</f>
        <v>1.1160166706612573E-2</v>
      </c>
      <c r="H284" s="43">
        <f>'Question (C)'!H283</f>
        <v>0</v>
      </c>
      <c r="I284" s="43">
        <f>'Question (C)'!I283</f>
        <v>0</v>
      </c>
      <c r="J284" s="43">
        <f>'Question (C)'!J283</f>
        <v>0</v>
      </c>
      <c r="K284" s="43">
        <f>'Question (C)'!K283</f>
        <v>0</v>
      </c>
      <c r="L284" s="43">
        <f>'Question (C)'!L283</f>
        <v>0</v>
      </c>
      <c r="N284" s="45"/>
      <c r="O284" s="45"/>
      <c r="P284" s="66"/>
      <c r="Q284" s="65"/>
      <c r="R284" s="9"/>
      <c r="S284" s="45"/>
      <c r="T284" s="45"/>
      <c r="U284" s="65"/>
      <c r="V284" s="59"/>
      <c r="W284" s="5"/>
    </row>
    <row r="285" spans="3:23">
      <c r="C285" s="25"/>
      <c r="D285" s="3">
        <v>265</v>
      </c>
      <c r="E285" s="31">
        <v>0</v>
      </c>
      <c r="F285" s="27">
        <f t="shared" si="20"/>
        <v>6.0000000000000039E-2</v>
      </c>
      <c r="G285" s="21">
        <f>'Question (C)'!G284</f>
        <v>1.1160166706612573E-2</v>
      </c>
      <c r="H285" s="43">
        <f>'Question (C)'!H284</f>
        <v>0</v>
      </c>
      <c r="I285" s="43">
        <f>'Question (C)'!I284</f>
        <v>0</v>
      </c>
      <c r="J285" s="43">
        <f>'Question (C)'!J284</f>
        <v>0</v>
      </c>
      <c r="K285" s="43">
        <f>'Question (C)'!K284</f>
        <v>0</v>
      </c>
      <c r="L285" s="43">
        <f>'Question (C)'!L284</f>
        <v>0</v>
      </c>
      <c r="N285" s="45"/>
      <c r="O285" s="45"/>
      <c r="P285" s="66"/>
      <c r="Q285" s="65"/>
      <c r="R285" s="9"/>
      <c r="S285" s="45"/>
      <c r="T285" s="45"/>
      <c r="U285" s="65"/>
      <c r="V285" s="59"/>
      <c r="W285" s="5"/>
    </row>
    <row r="286" spans="3:23">
      <c r="C286" s="25"/>
      <c r="D286" s="3">
        <v>266</v>
      </c>
      <c r="E286" s="31">
        <v>0</v>
      </c>
      <c r="F286" s="27">
        <f t="shared" si="20"/>
        <v>6.0000000000000039E-2</v>
      </c>
      <c r="G286" s="21">
        <f>'Question (C)'!G285</f>
        <v>1.1160166706612573E-2</v>
      </c>
      <c r="H286" s="43">
        <f>'Question (C)'!H285</f>
        <v>0</v>
      </c>
      <c r="I286" s="43">
        <f>'Question (C)'!I285</f>
        <v>0</v>
      </c>
      <c r="J286" s="43">
        <f>'Question (C)'!J285</f>
        <v>0</v>
      </c>
      <c r="K286" s="43">
        <f>'Question (C)'!K285</f>
        <v>0</v>
      </c>
      <c r="L286" s="43">
        <f>'Question (C)'!L285</f>
        <v>0</v>
      </c>
      <c r="N286" s="45"/>
      <c r="O286" s="45"/>
      <c r="P286" s="66"/>
      <c r="Q286" s="65"/>
      <c r="R286" s="9"/>
      <c r="S286" s="45"/>
      <c r="T286" s="45"/>
      <c r="U286" s="65"/>
      <c r="V286" s="59"/>
      <c r="W286" s="5"/>
    </row>
    <row r="287" spans="3:23">
      <c r="C287" s="25"/>
      <c r="D287" s="3">
        <v>267</v>
      </c>
      <c r="E287" s="31">
        <v>0</v>
      </c>
      <c r="F287" s="27">
        <f t="shared" si="20"/>
        <v>6.0000000000000039E-2</v>
      </c>
      <c r="G287" s="21">
        <f>'Question (C)'!G286</f>
        <v>1.1160166706612573E-2</v>
      </c>
      <c r="H287" s="43">
        <f>'Question (C)'!H286</f>
        <v>0</v>
      </c>
      <c r="I287" s="43">
        <f>'Question (C)'!I286</f>
        <v>0</v>
      </c>
      <c r="J287" s="43">
        <f>'Question (C)'!J286</f>
        <v>0</v>
      </c>
      <c r="K287" s="43">
        <f>'Question (C)'!K286</f>
        <v>0</v>
      </c>
      <c r="L287" s="43">
        <f>'Question (C)'!L286</f>
        <v>0</v>
      </c>
      <c r="N287" s="45"/>
      <c r="O287" s="45"/>
      <c r="P287" s="66"/>
      <c r="Q287" s="65"/>
      <c r="R287" s="9"/>
      <c r="S287" s="45"/>
      <c r="T287" s="45"/>
      <c r="U287" s="65"/>
      <c r="V287" s="59"/>
      <c r="W287" s="5"/>
    </row>
    <row r="288" spans="3:23">
      <c r="C288" s="25"/>
      <c r="D288" s="3">
        <v>268</v>
      </c>
      <c r="E288" s="31">
        <v>0</v>
      </c>
      <c r="F288" s="27">
        <f t="shared" si="20"/>
        <v>6.0000000000000039E-2</v>
      </c>
      <c r="G288" s="21">
        <f>'Question (C)'!G287</f>
        <v>1.1160166706612573E-2</v>
      </c>
      <c r="H288" s="43">
        <f>'Question (C)'!H287</f>
        <v>0</v>
      </c>
      <c r="I288" s="43">
        <f>'Question (C)'!I287</f>
        <v>0</v>
      </c>
      <c r="J288" s="43">
        <f>'Question (C)'!J287</f>
        <v>0</v>
      </c>
      <c r="K288" s="43">
        <f>'Question (C)'!K287</f>
        <v>0</v>
      </c>
      <c r="L288" s="43">
        <f>'Question (C)'!L287</f>
        <v>0</v>
      </c>
      <c r="N288" s="45"/>
      <c r="O288" s="45"/>
      <c r="P288" s="66"/>
      <c r="Q288" s="65"/>
      <c r="R288" s="9"/>
      <c r="S288" s="45"/>
      <c r="T288" s="45"/>
      <c r="U288" s="65"/>
      <c r="V288" s="59"/>
      <c r="W288" s="5"/>
    </row>
    <row r="289" spans="3:23">
      <c r="C289" s="25"/>
      <c r="D289" s="3">
        <v>269</v>
      </c>
      <c r="E289" s="31">
        <v>0</v>
      </c>
      <c r="F289" s="27">
        <f t="shared" si="20"/>
        <v>6.0000000000000039E-2</v>
      </c>
      <c r="G289" s="21">
        <f>'Question (C)'!G288</f>
        <v>1.1160166706612573E-2</v>
      </c>
      <c r="H289" s="43">
        <f>'Question (C)'!H288</f>
        <v>0</v>
      </c>
      <c r="I289" s="43">
        <f>'Question (C)'!I288</f>
        <v>0</v>
      </c>
      <c r="J289" s="43">
        <f>'Question (C)'!J288</f>
        <v>0</v>
      </c>
      <c r="K289" s="43">
        <f>'Question (C)'!K288</f>
        <v>0</v>
      </c>
      <c r="L289" s="43">
        <f>'Question (C)'!L288</f>
        <v>0</v>
      </c>
      <c r="N289" s="45"/>
      <c r="O289" s="45"/>
      <c r="P289" s="66"/>
      <c r="Q289" s="65"/>
      <c r="R289" s="9"/>
      <c r="S289" s="45"/>
      <c r="T289" s="45"/>
      <c r="U289" s="65"/>
      <c r="V289" s="59"/>
      <c r="W289" s="5"/>
    </row>
    <row r="290" spans="3:23">
      <c r="C290" s="25"/>
      <c r="D290" s="3">
        <v>270</v>
      </c>
      <c r="E290" s="31">
        <v>0</v>
      </c>
      <c r="F290" s="27">
        <f t="shared" si="20"/>
        <v>6.0000000000000039E-2</v>
      </c>
      <c r="G290" s="21">
        <f>'Question (C)'!G289</f>
        <v>1.1160166706612573E-2</v>
      </c>
      <c r="H290" s="43">
        <f>'Question (C)'!H289</f>
        <v>0</v>
      </c>
      <c r="I290" s="43">
        <f>'Question (C)'!I289</f>
        <v>0</v>
      </c>
      <c r="J290" s="43">
        <f>'Question (C)'!J289</f>
        <v>0</v>
      </c>
      <c r="K290" s="43">
        <f>'Question (C)'!K289</f>
        <v>0</v>
      </c>
      <c r="L290" s="43">
        <f>'Question (C)'!L289</f>
        <v>0</v>
      </c>
      <c r="N290" s="45"/>
      <c r="O290" s="45"/>
      <c r="P290" s="66"/>
      <c r="Q290" s="65"/>
      <c r="R290" s="9"/>
      <c r="S290" s="45"/>
      <c r="T290" s="45"/>
      <c r="U290" s="65"/>
      <c r="V290" s="59"/>
      <c r="W290" s="5"/>
    </row>
    <row r="291" spans="3:23">
      <c r="C291" s="25"/>
      <c r="D291" s="3">
        <v>271</v>
      </c>
      <c r="E291" s="31">
        <v>0</v>
      </c>
      <c r="F291" s="27">
        <f t="shared" si="20"/>
        <v>6.0000000000000039E-2</v>
      </c>
      <c r="G291" s="21">
        <f>'Question (C)'!G290</f>
        <v>1.1160166706612573E-2</v>
      </c>
      <c r="H291" s="43">
        <f>'Question (C)'!H290</f>
        <v>0</v>
      </c>
      <c r="I291" s="43">
        <f>'Question (C)'!I290</f>
        <v>0</v>
      </c>
      <c r="J291" s="43">
        <f>'Question (C)'!J290</f>
        <v>0</v>
      </c>
      <c r="K291" s="43">
        <f>'Question (C)'!K290</f>
        <v>0</v>
      </c>
      <c r="L291" s="43">
        <f>'Question (C)'!L290</f>
        <v>0</v>
      </c>
      <c r="N291" s="45"/>
      <c r="O291" s="45"/>
      <c r="P291" s="66"/>
      <c r="Q291" s="65"/>
      <c r="R291" s="9"/>
      <c r="S291" s="45"/>
      <c r="T291" s="45"/>
      <c r="U291" s="65"/>
      <c r="V291" s="59"/>
      <c r="W291" s="5"/>
    </row>
    <row r="292" spans="3:23">
      <c r="C292" s="25"/>
      <c r="D292" s="3">
        <v>272</v>
      </c>
      <c r="E292" s="31">
        <v>0</v>
      </c>
      <c r="F292" s="27">
        <f t="shared" si="20"/>
        <v>6.0000000000000039E-2</v>
      </c>
      <c r="G292" s="21">
        <f>'Question (C)'!G291</f>
        <v>1.1160166706612573E-2</v>
      </c>
      <c r="H292" s="43">
        <f>'Question (C)'!H291</f>
        <v>0</v>
      </c>
      <c r="I292" s="43">
        <f>'Question (C)'!I291</f>
        <v>0</v>
      </c>
      <c r="J292" s="43">
        <f>'Question (C)'!J291</f>
        <v>0</v>
      </c>
      <c r="K292" s="43">
        <f>'Question (C)'!K291</f>
        <v>0</v>
      </c>
      <c r="L292" s="43">
        <f>'Question (C)'!L291</f>
        <v>0</v>
      </c>
      <c r="N292" s="45"/>
      <c r="O292" s="45"/>
      <c r="P292" s="66"/>
      <c r="Q292" s="65"/>
      <c r="R292" s="9"/>
      <c r="S292" s="45"/>
      <c r="T292" s="45"/>
      <c r="U292" s="65"/>
      <c r="V292" s="59"/>
      <c r="W292" s="5"/>
    </row>
    <row r="293" spans="3:23">
      <c r="C293" s="25"/>
      <c r="D293" s="3">
        <v>273</v>
      </c>
      <c r="E293" s="31">
        <v>0</v>
      </c>
      <c r="F293" s="27">
        <f t="shared" si="20"/>
        <v>6.0000000000000039E-2</v>
      </c>
      <c r="G293" s="21">
        <f>'Question (C)'!G292</f>
        <v>1.1160166706612573E-2</v>
      </c>
      <c r="H293" s="43">
        <f>'Question (C)'!H292</f>
        <v>0</v>
      </c>
      <c r="I293" s="43">
        <f>'Question (C)'!I292</f>
        <v>0</v>
      </c>
      <c r="J293" s="43">
        <f>'Question (C)'!J292</f>
        <v>0</v>
      </c>
      <c r="K293" s="43">
        <f>'Question (C)'!K292</f>
        <v>0</v>
      </c>
      <c r="L293" s="43">
        <f>'Question (C)'!L292</f>
        <v>0</v>
      </c>
      <c r="N293" s="45"/>
      <c r="O293" s="45"/>
      <c r="P293" s="66"/>
      <c r="Q293" s="65"/>
      <c r="R293" s="9"/>
      <c r="S293" s="45"/>
      <c r="T293" s="45"/>
      <c r="U293" s="65"/>
      <c r="V293" s="59"/>
      <c r="W293" s="5"/>
    </row>
    <row r="294" spans="3:23">
      <c r="C294" s="25"/>
      <c r="D294" s="3">
        <v>274</v>
      </c>
      <c r="E294" s="31">
        <v>0</v>
      </c>
      <c r="F294" s="27">
        <f t="shared" si="20"/>
        <v>6.0000000000000039E-2</v>
      </c>
      <c r="G294" s="21">
        <f>'Question (C)'!G293</f>
        <v>1.1160166706612573E-2</v>
      </c>
      <c r="H294" s="43">
        <f>'Question (C)'!H293</f>
        <v>0</v>
      </c>
      <c r="I294" s="43">
        <f>'Question (C)'!I293</f>
        <v>0</v>
      </c>
      <c r="J294" s="43">
        <f>'Question (C)'!J293</f>
        <v>0</v>
      </c>
      <c r="K294" s="43">
        <f>'Question (C)'!K293</f>
        <v>0</v>
      </c>
      <c r="L294" s="43">
        <f>'Question (C)'!L293</f>
        <v>0</v>
      </c>
      <c r="N294" s="45"/>
      <c r="O294" s="45"/>
      <c r="P294" s="66"/>
      <c r="Q294" s="65"/>
      <c r="R294" s="9"/>
      <c r="S294" s="45"/>
      <c r="T294" s="45"/>
      <c r="U294" s="65"/>
      <c r="V294" s="59"/>
      <c r="W294" s="5"/>
    </row>
    <row r="295" spans="3:23">
      <c r="C295" s="25"/>
      <c r="D295" s="3">
        <v>275</v>
      </c>
      <c r="E295" s="31">
        <v>0</v>
      </c>
      <c r="F295" s="27">
        <f t="shared" si="20"/>
        <v>6.0000000000000039E-2</v>
      </c>
      <c r="G295" s="21">
        <f>'Question (C)'!G294</f>
        <v>1.1160166706612573E-2</v>
      </c>
      <c r="H295" s="43">
        <f>'Question (C)'!H294</f>
        <v>0</v>
      </c>
      <c r="I295" s="43">
        <f>'Question (C)'!I294</f>
        <v>0</v>
      </c>
      <c r="J295" s="43">
        <f>'Question (C)'!J294</f>
        <v>0</v>
      </c>
      <c r="K295" s="43">
        <f>'Question (C)'!K294</f>
        <v>0</v>
      </c>
      <c r="L295" s="43">
        <f>'Question (C)'!L294</f>
        <v>0</v>
      </c>
      <c r="N295" s="45"/>
      <c r="O295" s="45"/>
      <c r="P295" s="66"/>
      <c r="Q295" s="65"/>
      <c r="R295" s="9"/>
      <c r="S295" s="45"/>
      <c r="T295" s="45"/>
      <c r="U295" s="65"/>
      <c r="V295" s="59"/>
      <c r="W295" s="5"/>
    </row>
    <row r="296" spans="3:23">
      <c r="C296" s="25"/>
      <c r="D296" s="3">
        <v>276</v>
      </c>
      <c r="E296" s="31">
        <v>0</v>
      </c>
      <c r="F296" s="27">
        <f t="shared" si="20"/>
        <v>6.0000000000000039E-2</v>
      </c>
      <c r="G296" s="21">
        <f>'Question (C)'!G295</f>
        <v>1.1160166706612573E-2</v>
      </c>
      <c r="H296" s="43">
        <f>'Question (C)'!H295</f>
        <v>0</v>
      </c>
      <c r="I296" s="43">
        <f>'Question (C)'!I295</f>
        <v>0</v>
      </c>
      <c r="J296" s="43">
        <f>'Question (C)'!J295</f>
        <v>0</v>
      </c>
      <c r="K296" s="43">
        <f>'Question (C)'!K295</f>
        <v>0</v>
      </c>
      <c r="L296" s="43">
        <f>'Question (C)'!L295</f>
        <v>0</v>
      </c>
      <c r="N296" s="45"/>
      <c r="O296" s="45"/>
      <c r="P296" s="66"/>
      <c r="Q296" s="65"/>
      <c r="R296" s="9"/>
      <c r="S296" s="45"/>
      <c r="T296" s="45"/>
      <c r="U296" s="65"/>
      <c r="V296" s="59"/>
      <c r="W296" s="5"/>
    </row>
    <row r="297" spans="3:23">
      <c r="C297" s="25"/>
      <c r="D297" s="3">
        <v>277</v>
      </c>
      <c r="E297" s="31">
        <v>0</v>
      </c>
      <c r="F297" s="27">
        <f t="shared" si="20"/>
        <v>6.0000000000000039E-2</v>
      </c>
      <c r="G297" s="21">
        <f>'Question (C)'!G296</f>
        <v>1.1160166706612573E-2</v>
      </c>
      <c r="H297" s="43">
        <f>'Question (C)'!H296</f>
        <v>0</v>
      </c>
      <c r="I297" s="43">
        <f>'Question (C)'!I296</f>
        <v>0</v>
      </c>
      <c r="J297" s="43">
        <f>'Question (C)'!J296</f>
        <v>0</v>
      </c>
      <c r="K297" s="43">
        <f>'Question (C)'!K296</f>
        <v>0</v>
      </c>
      <c r="L297" s="43">
        <f>'Question (C)'!L296</f>
        <v>0</v>
      </c>
      <c r="N297" s="45"/>
      <c r="O297" s="45"/>
      <c r="P297" s="66"/>
      <c r="Q297" s="65"/>
      <c r="R297" s="9"/>
      <c r="S297" s="45"/>
      <c r="T297" s="45"/>
      <c r="U297" s="65"/>
      <c r="V297" s="59"/>
      <c r="W297" s="5"/>
    </row>
    <row r="298" spans="3:23">
      <c r="C298" s="25"/>
      <c r="D298" s="3">
        <v>278</v>
      </c>
      <c r="E298" s="31">
        <v>0</v>
      </c>
      <c r="F298" s="27">
        <f t="shared" si="20"/>
        <v>6.0000000000000039E-2</v>
      </c>
      <c r="G298" s="21">
        <f>'Question (C)'!G297</f>
        <v>1.1160166706612573E-2</v>
      </c>
      <c r="H298" s="43">
        <f>'Question (C)'!H297</f>
        <v>0</v>
      </c>
      <c r="I298" s="43">
        <f>'Question (C)'!I297</f>
        <v>0</v>
      </c>
      <c r="J298" s="43">
        <f>'Question (C)'!J297</f>
        <v>0</v>
      </c>
      <c r="K298" s="43">
        <f>'Question (C)'!K297</f>
        <v>0</v>
      </c>
      <c r="L298" s="43">
        <f>'Question (C)'!L297</f>
        <v>0</v>
      </c>
      <c r="N298" s="45"/>
      <c r="O298" s="45"/>
      <c r="P298" s="66"/>
      <c r="Q298" s="65"/>
      <c r="R298" s="9"/>
      <c r="S298" s="45"/>
      <c r="T298" s="45"/>
      <c r="U298" s="65"/>
      <c r="V298" s="59"/>
      <c r="W298" s="5"/>
    </row>
    <row r="299" spans="3:23">
      <c r="C299" s="25"/>
      <c r="D299" s="3">
        <v>279</v>
      </c>
      <c r="E299" s="31">
        <v>0</v>
      </c>
      <c r="F299" s="27">
        <f t="shared" si="20"/>
        <v>6.0000000000000039E-2</v>
      </c>
      <c r="G299" s="21">
        <f>'Question (C)'!G298</f>
        <v>1.1160166706612573E-2</v>
      </c>
      <c r="H299" s="43">
        <f>'Question (C)'!H298</f>
        <v>0</v>
      </c>
      <c r="I299" s="43">
        <f>'Question (C)'!I298</f>
        <v>0</v>
      </c>
      <c r="J299" s="43">
        <f>'Question (C)'!J298</f>
        <v>0</v>
      </c>
      <c r="K299" s="43">
        <f>'Question (C)'!K298</f>
        <v>0</v>
      </c>
      <c r="L299" s="43">
        <f>'Question (C)'!L298</f>
        <v>0</v>
      </c>
      <c r="N299" s="45"/>
      <c r="O299" s="45"/>
      <c r="P299" s="66"/>
      <c r="Q299" s="65"/>
      <c r="R299" s="9"/>
      <c r="S299" s="45"/>
      <c r="T299" s="45"/>
      <c r="U299" s="65"/>
      <c r="V299" s="59"/>
      <c r="W299" s="5"/>
    </row>
    <row r="300" spans="3:23">
      <c r="C300" s="25"/>
      <c r="D300" s="3">
        <v>280</v>
      </c>
      <c r="E300" s="31">
        <v>0</v>
      </c>
      <c r="F300" s="27">
        <f t="shared" si="20"/>
        <v>6.0000000000000039E-2</v>
      </c>
      <c r="G300" s="21">
        <f>'Question (C)'!G299</f>
        <v>1.1160166706612573E-2</v>
      </c>
      <c r="H300" s="43">
        <f>'Question (C)'!H299</f>
        <v>0</v>
      </c>
      <c r="I300" s="43">
        <f>'Question (C)'!I299</f>
        <v>0</v>
      </c>
      <c r="J300" s="43">
        <f>'Question (C)'!J299</f>
        <v>0</v>
      </c>
      <c r="K300" s="43">
        <f>'Question (C)'!K299</f>
        <v>0</v>
      </c>
      <c r="L300" s="43">
        <f>'Question (C)'!L299</f>
        <v>0</v>
      </c>
      <c r="N300" s="45"/>
      <c r="O300" s="45"/>
      <c r="P300" s="66"/>
      <c r="Q300" s="65"/>
      <c r="R300" s="9"/>
      <c r="S300" s="45"/>
      <c r="T300" s="45"/>
      <c r="U300" s="65"/>
      <c r="V300" s="59"/>
      <c r="W300" s="5"/>
    </row>
    <row r="301" spans="3:23">
      <c r="C301" s="25"/>
      <c r="D301" s="3">
        <v>281</v>
      </c>
      <c r="E301" s="31">
        <v>0</v>
      </c>
      <c r="F301" s="27">
        <f t="shared" si="20"/>
        <v>6.0000000000000039E-2</v>
      </c>
      <c r="G301" s="21">
        <f>'Question (C)'!G300</f>
        <v>1.1160166706612573E-2</v>
      </c>
      <c r="H301" s="43">
        <f>'Question (C)'!H300</f>
        <v>0</v>
      </c>
      <c r="I301" s="43">
        <f>'Question (C)'!I300</f>
        <v>0</v>
      </c>
      <c r="J301" s="43">
        <f>'Question (C)'!J300</f>
        <v>0</v>
      </c>
      <c r="K301" s="43">
        <f>'Question (C)'!K300</f>
        <v>0</v>
      </c>
      <c r="L301" s="43">
        <f>'Question (C)'!L300</f>
        <v>0</v>
      </c>
      <c r="N301" s="45"/>
      <c r="O301" s="45"/>
      <c r="P301" s="66"/>
      <c r="Q301" s="65"/>
      <c r="R301" s="9"/>
      <c r="S301" s="45"/>
      <c r="T301" s="45"/>
      <c r="U301" s="65"/>
      <c r="V301" s="59"/>
      <c r="W301" s="5"/>
    </row>
    <row r="302" spans="3:23">
      <c r="C302" s="25"/>
      <c r="D302" s="3">
        <v>282</v>
      </c>
      <c r="E302" s="31">
        <v>0</v>
      </c>
      <c r="F302" s="27">
        <f t="shared" si="20"/>
        <v>6.0000000000000039E-2</v>
      </c>
      <c r="G302" s="21">
        <f>'Question (C)'!G301</f>
        <v>1.1160166706612573E-2</v>
      </c>
      <c r="H302" s="43">
        <f>'Question (C)'!H301</f>
        <v>0</v>
      </c>
      <c r="I302" s="43">
        <f>'Question (C)'!I301</f>
        <v>0</v>
      </c>
      <c r="J302" s="43">
        <f>'Question (C)'!J301</f>
        <v>0</v>
      </c>
      <c r="K302" s="43">
        <f>'Question (C)'!K301</f>
        <v>0</v>
      </c>
      <c r="L302" s="43">
        <f>'Question (C)'!L301</f>
        <v>0</v>
      </c>
      <c r="N302" s="45"/>
      <c r="O302" s="45"/>
      <c r="P302" s="66"/>
      <c r="Q302" s="65"/>
      <c r="R302" s="9"/>
      <c r="S302" s="45"/>
      <c r="T302" s="45"/>
      <c r="U302" s="65"/>
      <c r="V302" s="59"/>
      <c r="W302" s="5"/>
    </row>
    <row r="303" spans="3:23">
      <c r="C303" s="25"/>
      <c r="D303" s="3">
        <v>283</v>
      </c>
      <c r="E303" s="31">
        <v>0</v>
      </c>
      <c r="F303" s="27">
        <f t="shared" si="20"/>
        <v>6.0000000000000039E-2</v>
      </c>
      <c r="G303" s="21">
        <f>'Question (C)'!G302</f>
        <v>1.1160166706612573E-2</v>
      </c>
      <c r="H303" s="43">
        <f>'Question (C)'!H302</f>
        <v>0</v>
      </c>
      <c r="I303" s="43">
        <f>'Question (C)'!I302</f>
        <v>0</v>
      </c>
      <c r="J303" s="43">
        <f>'Question (C)'!J302</f>
        <v>0</v>
      </c>
      <c r="K303" s="43">
        <f>'Question (C)'!K302</f>
        <v>0</v>
      </c>
      <c r="L303" s="43">
        <f>'Question (C)'!L302</f>
        <v>0</v>
      </c>
      <c r="N303" s="45"/>
      <c r="O303" s="45"/>
      <c r="P303" s="66"/>
      <c r="Q303" s="65"/>
      <c r="R303" s="9"/>
      <c r="S303" s="45"/>
      <c r="T303" s="45"/>
      <c r="U303" s="65"/>
      <c r="V303" s="59"/>
      <c r="W303" s="5"/>
    </row>
    <row r="304" spans="3:23">
      <c r="C304" s="25"/>
      <c r="D304" s="3">
        <v>284</v>
      </c>
      <c r="E304" s="31">
        <v>0</v>
      </c>
      <c r="F304" s="27">
        <f t="shared" si="20"/>
        <v>6.0000000000000039E-2</v>
      </c>
      <c r="G304" s="21">
        <f>'Question (C)'!G303</f>
        <v>1.1160166706612573E-2</v>
      </c>
      <c r="H304" s="43">
        <f>'Question (C)'!H303</f>
        <v>0</v>
      </c>
      <c r="I304" s="43">
        <f>'Question (C)'!I303</f>
        <v>0</v>
      </c>
      <c r="J304" s="43">
        <f>'Question (C)'!J303</f>
        <v>0</v>
      </c>
      <c r="K304" s="43">
        <f>'Question (C)'!K303</f>
        <v>0</v>
      </c>
      <c r="L304" s="43">
        <f>'Question (C)'!L303</f>
        <v>0</v>
      </c>
      <c r="N304" s="45"/>
      <c r="O304" s="45"/>
      <c r="P304" s="66"/>
      <c r="Q304" s="65"/>
      <c r="R304" s="9"/>
      <c r="S304" s="45"/>
      <c r="T304" s="45"/>
      <c r="U304" s="65"/>
      <c r="V304" s="59"/>
      <c r="W304" s="5"/>
    </row>
    <row r="305" spans="3:23">
      <c r="C305" s="25"/>
      <c r="D305" s="3">
        <v>285</v>
      </c>
      <c r="E305" s="31">
        <v>0</v>
      </c>
      <c r="F305" s="27">
        <f t="shared" si="20"/>
        <v>6.0000000000000039E-2</v>
      </c>
      <c r="G305" s="21">
        <f>'Question (C)'!G304</f>
        <v>1.1160166706612573E-2</v>
      </c>
      <c r="H305" s="43">
        <f>'Question (C)'!H304</f>
        <v>0</v>
      </c>
      <c r="I305" s="43">
        <f>'Question (C)'!I304</f>
        <v>0</v>
      </c>
      <c r="J305" s="43">
        <f>'Question (C)'!J304</f>
        <v>0</v>
      </c>
      <c r="K305" s="43">
        <f>'Question (C)'!K304</f>
        <v>0</v>
      </c>
      <c r="L305" s="43">
        <f>'Question (C)'!L304</f>
        <v>0</v>
      </c>
      <c r="N305" s="45"/>
      <c r="O305" s="45"/>
      <c r="P305" s="66"/>
      <c r="Q305" s="65"/>
      <c r="R305" s="9"/>
      <c r="S305" s="45"/>
      <c r="T305" s="45"/>
      <c r="U305" s="65"/>
      <c r="V305" s="59"/>
      <c r="W305" s="5"/>
    </row>
    <row r="306" spans="3:23">
      <c r="C306" s="25"/>
      <c r="D306" s="3">
        <v>286</v>
      </c>
      <c r="E306" s="31">
        <v>0</v>
      </c>
      <c r="F306" s="27">
        <f t="shared" si="20"/>
        <v>6.0000000000000039E-2</v>
      </c>
      <c r="G306" s="21">
        <f>'Question (C)'!G305</f>
        <v>1.1160166706612573E-2</v>
      </c>
      <c r="H306" s="43">
        <f>'Question (C)'!H305</f>
        <v>0</v>
      </c>
      <c r="I306" s="43">
        <f>'Question (C)'!I305</f>
        <v>0</v>
      </c>
      <c r="J306" s="43">
        <f>'Question (C)'!J305</f>
        <v>0</v>
      </c>
      <c r="K306" s="43">
        <f>'Question (C)'!K305</f>
        <v>0</v>
      </c>
      <c r="L306" s="43">
        <f>'Question (C)'!L305</f>
        <v>0</v>
      </c>
      <c r="N306" s="45"/>
      <c r="O306" s="45"/>
      <c r="P306" s="66"/>
      <c r="Q306" s="65"/>
      <c r="R306" s="9"/>
      <c r="S306" s="45"/>
      <c r="T306" s="45"/>
      <c r="U306" s="65"/>
      <c r="V306" s="59"/>
      <c r="W306" s="5"/>
    </row>
    <row r="307" spans="3:23">
      <c r="C307" s="25"/>
      <c r="D307" s="3">
        <v>287</v>
      </c>
      <c r="E307" s="31">
        <v>0</v>
      </c>
      <c r="F307" s="27">
        <f t="shared" si="20"/>
        <v>6.0000000000000039E-2</v>
      </c>
      <c r="G307" s="21">
        <f>'Question (C)'!G306</f>
        <v>1.1160166706612573E-2</v>
      </c>
      <c r="H307" s="43">
        <f>'Question (C)'!H306</f>
        <v>0</v>
      </c>
      <c r="I307" s="43">
        <f>'Question (C)'!I306</f>
        <v>0</v>
      </c>
      <c r="J307" s="43">
        <f>'Question (C)'!J306</f>
        <v>0</v>
      </c>
      <c r="K307" s="43">
        <f>'Question (C)'!K306</f>
        <v>0</v>
      </c>
      <c r="L307" s="43">
        <f>'Question (C)'!L306</f>
        <v>0</v>
      </c>
      <c r="N307" s="45"/>
      <c r="O307" s="45"/>
      <c r="P307" s="66"/>
      <c r="Q307" s="65"/>
      <c r="R307" s="9"/>
      <c r="S307" s="45"/>
      <c r="T307" s="45"/>
      <c r="U307" s="65"/>
      <c r="V307" s="59"/>
      <c r="W307" s="5"/>
    </row>
    <row r="308" spans="3:23">
      <c r="C308" s="25"/>
      <c r="D308" s="3">
        <v>288</v>
      </c>
      <c r="E308" s="31">
        <v>0</v>
      </c>
      <c r="F308" s="27">
        <f t="shared" ref="F308:F371" si="21">F307</f>
        <v>6.0000000000000039E-2</v>
      </c>
      <c r="G308" s="21">
        <f>'Question (C)'!G307</f>
        <v>1.1160166706612573E-2</v>
      </c>
      <c r="H308" s="43">
        <f>'Question (C)'!H307</f>
        <v>0</v>
      </c>
      <c r="I308" s="43">
        <f>'Question (C)'!I307</f>
        <v>0</v>
      </c>
      <c r="J308" s="43">
        <f>'Question (C)'!J307</f>
        <v>0</v>
      </c>
      <c r="K308" s="43">
        <f>'Question (C)'!K307</f>
        <v>0</v>
      </c>
      <c r="L308" s="43">
        <f>'Question (C)'!L307</f>
        <v>0</v>
      </c>
      <c r="N308" s="45"/>
      <c r="O308" s="45"/>
      <c r="P308" s="66"/>
      <c r="Q308" s="65"/>
      <c r="R308" s="9"/>
      <c r="S308" s="45"/>
      <c r="T308" s="45"/>
      <c r="U308" s="65"/>
      <c r="V308" s="59"/>
      <c r="W308" s="5"/>
    </row>
    <row r="309" spans="3:23">
      <c r="C309" s="25"/>
      <c r="D309" s="3">
        <v>289</v>
      </c>
      <c r="E309" s="31">
        <v>0</v>
      </c>
      <c r="F309" s="27">
        <f t="shared" si="21"/>
        <v>6.0000000000000039E-2</v>
      </c>
      <c r="G309" s="21">
        <f>'Question (C)'!G308</f>
        <v>1.1160166706612573E-2</v>
      </c>
      <c r="H309" s="43">
        <f>'Question (C)'!H308</f>
        <v>0</v>
      </c>
      <c r="I309" s="43">
        <f>'Question (C)'!I308</f>
        <v>0</v>
      </c>
      <c r="J309" s="43">
        <f>'Question (C)'!J308</f>
        <v>0</v>
      </c>
      <c r="K309" s="43">
        <f>'Question (C)'!K308</f>
        <v>0</v>
      </c>
      <c r="L309" s="43">
        <f>'Question (C)'!L308</f>
        <v>0</v>
      </c>
      <c r="N309" s="45"/>
      <c r="O309" s="45"/>
      <c r="P309" s="66"/>
      <c r="Q309" s="65"/>
      <c r="R309" s="9"/>
      <c r="S309" s="45"/>
      <c r="T309" s="45"/>
      <c r="U309" s="65"/>
      <c r="V309" s="59"/>
      <c r="W309" s="5"/>
    </row>
    <row r="310" spans="3:23">
      <c r="C310" s="25"/>
      <c r="D310" s="3">
        <v>290</v>
      </c>
      <c r="E310" s="31">
        <v>0</v>
      </c>
      <c r="F310" s="27">
        <f t="shared" si="21"/>
        <v>6.0000000000000039E-2</v>
      </c>
      <c r="G310" s="21">
        <f>'Question (C)'!G309</f>
        <v>1.1160166706612573E-2</v>
      </c>
      <c r="H310" s="43">
        <f>'Question (C)'!H309</f>
        <v>0</v>
      </c>
      <c r="I310" s="43">
        <f>'Question (C)'!I309</f>
        <v>0</v>
      </c>
      <c r="J310" s="43">
        <f>'Question (C)'!J309</f>
        <v>0</v>
      </c>
      <c r="K310" s="43">
        <f>'Question (C)'!K309</f>
        <v>0</v>
      </c>
      <c r="L310" s="43">
        <f>'Question (C)'!L309</f>
        <v>0</v>
      </c>
      <c r="N310" s="45"/>
      <c r="O310" s="45"/>
      <c r="P310" s="66"/>
      <c r="Q310" s="65"/>
      <c r="R310" s="9"/>
      <c r="S310" s="45"/>
      <c r="T310" s="45"/>
      <c r="U310" s="65"/>
      <c r="V310" s="59"/>
      <c r="W310" s="5"/>
    </row>
    <row r="311" spans="3:23">
      <c r="C311" s="25"/>
      <c r="D311" s="3">
        <v>291</v>
      </c>
      <c r="E311" s="31">
        <v>0</v>
      </c>
      <c r="F311" s="27">
        <f t="shared" si="21"/>
        <v>6.0000000000000039E-2</v>
      </c>
      <c r="G311" s="21">
        <f>'Question (C)'!G310</f>
        <v>1.1160166706612573E-2</v>
      </c>
      <c r="H311" s="43">
        <f>'Question (C)'!H310</f>
        <v>0</v>
      </c>
      <c r="I311" s="43">
        <f>'Question (C)'!I310</f>
        <v>0</v>
      </c>
      <c r="J311" s="43">
        <f>'Question (C)'!J310</f>
        <v>0</v>
      </c>
      <c r="K311" s="43">
        <f>'Question (C)'!K310</f>
        <v>0</v>
      </c>
      <c r="L311" s="43">
        <f>'Question (C)'!L310</f>
        <v>0</v>
      </c>
      <c r="N311" s="45"/>
      <c r="O311" s="45"/>
      <c r="P311" s="66"/>
      <c r="Q311" s="65"/>
      <c r="R311" s="9"/>
      <c r="S311" s="45"/>
      <c r="T311" s="45"/>
      <c r="U311" s="65"/>
      <c r="V311" s="59"/>
      <c r="W311" s="5"/>
    </row>
    <row r="312" spans="3:23">
      <c r="C312" s="25"/>
      <c r="D312" s="3">
        <v>292</v>
      </c>
      <c r="E312" s="31">
        <v>0</v>
      </c>
      <c r="F312" s="27">
        <f t="shared" si="21"/>
        <v>6.0000000000000039E-2</v>
      </c>
      <c r="G312" s="21">
        <f>'Question (C)'!G311</f>
        <v>1.1160166706612573E-2</v>
      </c>
      <c r="H312" s="43">
        <f>'Question (C)'!H311</f>
        <v>0</v>
      </c>
      <c r="I312" s="43">
        <f>'Question (C)'!I311</f>
        <v>0</v>
      </c>
      <c r="J312" s="43">
        <f>'Question (C)'!J311</f>
        <v>0</v>
      </c>
      <c r="K312" s="43">
        <f>'Question (C)'!K311</f>
        <v>0</v>
      </c>
      <c r="L312" s="43">
        <f>'Question (C)'!L311</f>
        <v>0</v>
      </c>
      <c r="N312" s="45"/>
      <c r="O312" s="45"/>
      <c r="P312" s="66"/>
      <c r="Q312" s="65"/>
      <c r="R312" s="9"/>
      <c r="S312" s="45"/>
      <c r="T312" s="45"/>
      <c r="U312" s="65"/>
      <c r="V312" s="59"/>
      <c r="W312" s="5"/>
    </row>
    <row r="313" spans="3:23">
      <c r="C313" s="25"/>
      <c r="D313" s="3">
        <v>293</v>
      </c>
      <c r="E313" s="31">
        <v>0</v>
      </c>
      <c r="F313" s="27">
        <f t="shared" si="21"/>
        <v>6.0000000000000039E-2</v>
      </c>
      <c r="G313" s="21">
        <f>'Question (C)'!G312</f>
        <v>1.1160166706612573E-2</v>
      </c>
      <c r="H313" s="43">
        <f>'Question (C)'!H312</f>
        <v>0</v>
      </c>
      <c r="I313" s="43">
        <f>'Question (C)'!I312</f>
        <v>0</v>
      </c>
      <c r="J313" s="43">
        <f>'Question (C)'!J312</f>
        <v>0</v>
      </c>
      <c r="K313" s="43">
        <f>'Question (C)'!K312</f>
        <v>0</v>
      </c>
      <c r="L313" s="43">
        <f>'Question (C)'!L312</f>
        <v>0</v>
      </c>
      <c r="N313" s="45"/>
      <c r="O313" s="45"/>
      <c r="P313" s="66"/>
      <c r="Q313" s="65"/>
      <c r="R313" s="9"/>
      <c r="S313" s="45"/>
      <c r="T313" s="45"/>
      <c r="U313" s="65"/>
      <c r="V313" s="59"/>
      <c r="W313" s="5"/>
    </row>
    <row r="314" spans="3:23">
      <c r="C314" s="25"/>
      <c r="D314" s="3">
        <v>294</v>
      </c>
      <c r="E314" s="31">
        <v>0</v>
      </c>
      <c r="F314" s="27">
        <f t="shared" si="21"/>
        <v>6.0000000000000039E-2</v>
      </c>
      <c r="G314" s="21">
        <f>'Question (C)'!G313</f>
        <v>1.1160166706612573E-2</v>
      </c>
      <c r="H314" s="43">
        <f>'Question (C)'!H313</f>
        <v>0</v>
      </c>
      <c r="I314" s="43">
        <f>'Question (C)'!I313</f>
        <v>0</v>
      </c>
      <c r="J314" s="43">
        <f>'Question (C)'!J313</f>
        <v>0</v>
      </c>
      <c r="K314" s="43">
        <f>'Question (C)'!K313</f>
        <v>0</v>
      </c>
      <c r="L314" s="43">
        <f>'Question (C)'!L313</f>
        <v>0</v>
      </c>
      <c r="N314" s="45"/>
      <c r="O314" s="45"/>
      <c r="P314" s="66"/>
      <c r="Q314" s="65"/>
      <c r="R314" s="9"/>
      <c r="S314" s="45"/>
      <c r="T314" s="45"/>
      <c r="U314" s="65"/>
      <c r="V314" s="59"/>
      <c r="W314" s="5"/>
    </row>
    <row r="315" spans="3:23">
      <c r="C315" s="25"/>
      <c r="D315" s="3">
        <v>295</v>
      </c>
      <c r="E315" s="31">
        <v>0</v>
      </c>
      <c r="F315" s="27">
        <f t="shared" si="21"/>
        <v>6.0000000000000039E-2</v>
      </c>
      <c r="G315" s="21">
        <f>'Question (C)'!G314</f>
        <v>1.1160166706612573E-2</v>
      </c>
      <c r="H315" s="43">
        <f>'Question (C)'!H314</f>
        <v>0</v>
      </c>
      <c r="I315" s="43">
        <f>'Question (C)'!I314</f>
        <v>0</v>
      </c>
      <c r="J315" s="43">
        <f>'Question (C)'!J314</f>
        <v>0</v>
      </c>
      <c r="K315" s="43">
        <f>'Question (C)'!K314</f>
        <v>0</v>
      </c>
      <c r="L315" s="43">
        <f>'Question (C)'!L314</f>
        <v>0</v>
      </c>
      <c r="N315" s="45"/>
      <c r="O315" s="45"/>
      <c r="P315" s="66"/>
      <c r="Q315" s="65"/>
      <c r="R315" s="9"/>
      <c r="S315" s="45"/>
      <c r="T315" s="45"/>
      <c r="U315" s="65"/>
      <c r="V315" s="59"/>
      <c r="W315" s="5"/>
    </row>
    <row r="316" spans="3:23">
      <c r="C316" s="25"/>
      <c r="D316" s="3">
        <v>296</v>
      </c>
      <c r="E316" s="31">
        <v>0</v>
      </c>
      <c r="F316" s="27">
        <f t="shared" si="21"/>
        <v>6.0000000000000039E-2</v>
      </c>
      <c r="G316" s="21">
        <f>'Question (C)'!G315</f>
        <v>1.1160166706612573E-2</v>
      </c>
      <c r="H316" s="43">
        <f>'Question (C)'!H315</f>
        <v>0</v>
      </c>
      <c r="I316" s="43">
        <f>'Question (C)'!I315</f>
        <v>0</v>
      </c>
      <c r="J316" s="43">
        <f>'Question (C)'!J315</f>
        <v>0</v>
      </c>
      <c r="K316" s="43">
        <f>'Question (C)'!K315</f>
        <v>0</v>
      </c>
      <c r="L316" s="43">
        <f>'Question (C)'!L315</f>
        <v>0</v>
      </c>
      <c r="N316" s="45"/>
      <c r="O316" s="45"/>
      <c r="P316" s="66"/>
      <c r="Q316" s="65"/>
      <c r="R316" s="9"/>
      <c r="S316" s="45"/>
      <c r="T316" s="45"/>
      <c r="U316" s="65"/>
      <c r="V316" s="59"/>
      <c r="W316" s="5"/>
    </row>
    <row r="317" spans="3:23">
      <c r="C317" s="25"/>
      <c r="D317" s="3">
        <v>297</v>
      </c>
      <c r="E317" s="31">
        <v>0</v>
      </c>
      <c r="F317" s="27">
        <f t="shared" si="21"/>
        <v>6.0000000000000039E-2</v>
      </c>
      <c r="G317" s="21">
        <f>'Question (C)'!G316</f>
        <v>1.1160166706612573E-2</v>
      </c>
      <c r="H317" s="43">
        <f>'Question (C)'!H316</f>
        <v>0</v>
      </c>
      <c r="I317" s="43">
        <f>'Question (C)'!I316</f>
        <v>0</v>
      </c>
      <c r="J317" s="43">
        <f>'Question (C)'!J316</f>
        <v>0</v>
      </c>
      <c r="K317" s="43">
        <f>'Question (C)'!K316</f>
        <v>0</v>
      </c>
      <c r="L317" s="43">
        <f>'Question (C)'!L316</f>
        <v>0</v>
      </c>
      <c r="N317" s="45"/>
      <c r="O317" s="45"/>
      <c r="P317" s="66"/>
      <c r="Q317" s="65"/>
      <c r="R317" s="9"/>
      <c r="S317" s="45"/>
      <c r="T317" s="45"/>
      <c r="U317" s="65"/>
      <c r="V317" s="59"/>
      <c r="W317" s="5"/>
    </row>
    <row r="318" spans="3:23">
      <c r="C318" s="25"/>
      <c r="D318" s="3">
        <v>298</v>
      </c>
      <c r="E318" s="31">
        <v>0</v>
      </c>
      <c r="F318" s="27">
        <f t="shared" si="21"/>
        <v>6.0000000000000039E-2</v>
      </c>
      <c r="G318" s="21">
        <f>'Question (C)'!G317</f>
        <v>1.1160166706612573E-2</v>
      </c>
      <c r="H318" s="43">
        <f>'Question (C)'!H317</f>
        <v>0</v>
      </c>
      <c r="I318" s="43">
        <f>'Question (C)'!I317</f>
        <v>0</v>
      </c>
      <c r="J318" s="43">
        <f>'Question (C)'!J317</f>
        <v>0</v>
      </c>
      <c r="K318" s="43">
        <f>'Question (C)'!K317</f>
        <v>0</v>
      </c>
      <c r="L318" s="43">
        <f>'Question (C)'!L317</f>
        <v>0</v>
      </c>
      <c r="N318" s="45"/>
      <c r="O318" s="45"/>
      <c r="P318" s="66"/>
      <c r="Q318" s="65"/>
      <c r="R318" s="9"/>
      <c r="S318" s="45"/>
      <c r="T318" s="45"/>
      <c r="U318" s="65"/>
      <c r="V318" s="59"/>
      <c r="W318" s="5"/>
    </row>
    <row r="319" spans="3:23">
      <c r="C319" s="25"/>
      <c r="D319" s="3">
        <v>299</v>
      </c>
      <c r="E319" s="31">
        <v>0</v>
      </c>
      <c r="F319" s="27">
        <f t="shared" si="21"/>
        <v>6.0000000000000039E-2</v>
      </c>
      <c r="G319" s="21">
        <f>'Question (C)'!G318</f>
        <v>1.1160166706612573E-2</v>
      </c>
      <c r="H319" s="43">
        <f>'Question (C)'!H318</f>
        <v>0</v>
      </c>
      <c r="I319" s="43">
        <f>'Question (C)'!I318</f>
        <v>0</v>
      </c>
      <c r="J319" s="43">
        <f>'Question (C)'!J318</f>
        <v>0</v>
      </c>
      <c r="K319" s="43">
        <f>'Question (C)'!K318</f>
        <v>0</v>
      </c>
      <c r="L319" s="43">
        <f>'Question (C)'!L318</f>
        <v>0</v>
      </c>
      <c r="N319" s="45"/>
      <c r="O319" s="45"/>
      <c r="P319" s="66"/>
      <c r="Q319" s="65"/>
      <c r="R319" s="9"/>
      <c r="S319" s="45"/>
      <c r="T319" s="45"/>
      <c r="U319" s="65"/>
      <c r="V319" s="59"/>
      <c r="W319" s="5"/>
    </row>
    <row r="320" spans="3:23">
      <c r="C320" s="25"/>
      <c r="D320" s="3">
        <v>300</v>
      </c>
      <c r="E320" s="31">
        <v>0</v>
      </c>
      <c r="F320" s="27">
        <f t="shared" si="21"/>
        <v>6.0000000000000039E-2</v>
      </c>
      <c r="G320" s="21">
        <f>'Question (C)'!G319</f>
        <v>1.1160166706612573E-2</v>
      </c>
      <c r="H320" s="43">
        <f>'Question (C)'!H319</f>
        <v>0</v>
      </c>
      <c r="I320" s="43">
        <f>'Question (C)'!I319</f>
        <v>0</v>
      </c>
      <c r="J320" s="43">
        <f>'Question (C)'!J319</f>
        <v>0</v>
      </c>
      <c r="K320" s="43">
        <f>'Question (C)'!K319</f>
        <v>0</v>
      </c>
      <c r="L320" s="43">
        <f>'Question (C)'!L319</f>
        <v>0</v>
      </c>
      <c r="N320" s="45"/>
      <c r="O320" s="45"/>
      <c r="P320" s="66"/>
      <c r="Q320" s="65"/>
      <c r="R320" s="9"/>
      <c r="S320" s="45"/>
      <c r="T320" s="45"/>
      <c r="U320" s="65"/>
      <c r="V320" s="59"/>
      <c r="W320" s="5"/>
    </row>
    <row r="321" spans="3:23">
      <c r="C321" s="25"/>
      <c r="D321" s="3">
        <v>301</v>
      </c>
      <c r="E321" s="31">
        <v>0</v>
      </c>
      <c r="F321" s="27">
        <f t="shared" si="21"/>
        <v>6.0000000000000039E-2</v>
      </c>
      <c r="G321" s="21">
        <f>'Question (C)'!G320</f>
        <v>1.1160166706612573E-2</v>
      </c>
      <c r="H321" s="43">
        <f>'Question (C)'!H320</f>
        <v>0</v>
      </c>
      <c r="I321" s="43">
        <f>'Question (C)'!I320</f>
        <v>0</v>
      </c>
      <c r="J321" s="43">
        <f>'Question (C)'!J320</f>
        <v>0</v>
      </c>
      <c r="K321" s="43">
        <f>'Question (C)'!K320</f>
        <v>0</v>
      </c>
      <c r="L321" s="43">
        <f>'Question (C)'!L320</f>
        <v>0</v>
      </c>
      <c r="N321" s="45"/>
      <c r="O321" s="45"/>
      <c r="P321" s="66"/>
      <c r="Q321" s="65"/>
      <c r="R321" s="9"/>
      <c r="S321" s="45"/>
      <c r="T321" s="45"/>
      <c r="U321" s="65"/>
      <c r="V321" s="59"/>
      <c r="W321" s="5"/>
    </row>
    <row r="322" spans="3:23">
      <c r="C322" s="25"/>
      <c r="D322" s="3">
        <v>302</v>
      </c>
      <c r="E322" s="31">
        <v>0</v>
      </c>
      <c r="F322" s="27">
        <f t="shared" si="21"/>
        <v>6.0000000000000039E-2</v>
      </c>
      <c r="G322" s="21">
        <f>'Question (C)'!G321</f>
        <v>1.1160166706612573E-2</v>
      </c>
      <c r="H322" s="43">
        <f>'Question (C)'!H321</f>
        <v>0</v>
      </c>
      <c r="I322" s="43">
        <f>'Question (C)'!I321</f>
        <v>0</v>
      </c>
      <c r="J322" s="43">
        <f>'Question (C)'!J321</f>
        <v>0</v>
      </c>
      <c r="K322" s="43">
        <f>'Question (C)'!K321</f>
        <v>0</v>
      </c>
      <c r="L322" s="43">
        <f>'Question (C)'!L321</f>
        <v>0</v>
      </c>
      <c r="N322" s="45"/>
      <c r="O322" s="45"/>
      <c r="P322" s="66"/>
      <c r="Q322" s="65"/>
      <c r="R322" s="9"/>
      <c r="S322" s="45"/>
      <c r="T322" s="45"/>
      <c r="U322" s="65"/>
      <c r="V322" s="59"/>
      <c r="W322" s="5"/>
    </row>
    <row r="323" spans="3:23">
      <c r="C323" s="25"/>
      <c r="D323" s="3">
        <v>303</v>
      </c>
      <c r="E323" s="31">
        <v>0</v>
      </c>
      <c r="F323" s="27">
        <f t="shared" si="21"/>
        <v>6.0000000000000039E-2</v>
      </c>
      <c r="G323" s="21">
        <f>'Question (C)'!G322</f>
        <v>1.1160166706612573E-2</v>
      </c>
      <c r="H323" s="43">
        <f>'Question (C)'!H322</f>
        <v>0</v>
      </c>
      <c r="I323" s="43">
        <f>'Question (C)'!I322</f>
        <v>0</v>
      </c>
      <c r="J323" s="43">
        <f>'Question (C)'!J322</f>
        <v>0</v>
      </c>
      <c r="K323" s="43">
        <f>'Question (C)'!K322</f>
        <v>0</v>
      </c>
      <c r="L323" s="43">
        <f>'Question (C)'!L322</f>
        <v>0</v>
      </c>
      <c r="N323" s="45"/>
      <c r="O323" s="45"/>
      <c r="P323" s="66"/>
      <c r="Q323" s="65"/>
      <c r="R323" s="9"/>
      <c r="S323" s="45"/>
      <c r="T323" s="45"/>
      <c r="U323" s="65"/>
      <c r="V323" s="59"/>
      <c r="W323" s="5"/>
    </row>
    <row r="324" spans="3:23">
      <c r="C324" s="25"/>
      <c r="D324" s="3">
        <v>304</v>
      </c>
      <c r="E324" s="31">
        <v>0</v>
      </c>
      <c r="F324" s="27">
        <f t="shared" si="21"/>
        <v>6.0000000000000039E-2</v>
      </c>
      <c r="G324" s="21">
        <f>'Question (C)'!G323</f>
        <v>1.1160166706612573E-2</v>
      </c>
      <c r="H324" s="43">
        <f>'Question (C)'!H323</f>
        <v>0</v>
      </c>
      <c r="I324" s="43">
        <f>'Question (C)'!I323</f>
        <v>0</v>
      </c>
      <c r="J324" s="43">
        <f>'Question (C)'!J323</f>
        <v>0</v>
      </c>
      <c r="K324" s="43">
        <f>'Question (C)'!K323</f>
        <v>0</v>
      </c>
      <c r="L324" s="43">
        <f>'Question (C)'!L323</f>
        <v>0</v>
      </c>
      <c r="N324" s="45"/>
      <c r="O324" s="45"/>
      <c r="P324" s="66"/>
      <c r="Q324" s="65"/>
      <c r="R324" s="9"/>
      <c r="S324" s="45"/>
      <c r="T324" s="45"/>
      <c r="U324" s="65"/>
      <c r="V324" s="59"/>
      <c r="W324" s="5"/>
    </row>
    <row r="325" spans="3:23">
      <c r="C325" s="25"/>
      <c r="D325" s="3">
        <v>305</v>
      </c>
      <c r="E325" s="31">
        <v>0</v>
      </c>
      <c r="F325" s="27">
        <f t="shared" si="21"/>
        <v>6.0000000000000039E-2</v>
      </c>
      <c r="G325" s="21">
        <f>'Question (C)'!G324</f>
        <v>1.1160166706612573E-2</v>
      </c>
      <c r="H325" s="43">
        <f>'Question (C)'!H324</f>
        <v>0</v>
      </c>
      <c r="I325" s="43">
        <f>'Question (C)'!I324</f>
        <v>0</v>
      </c>
      <c r="J325" s="43">
        <f>'Question (C)'!J324</f>
        <v>0</v>
      </c>
      <c r="K325" s="43">
        <f>'Question (C)'!K324</f>
        <v>0</v>
      </c>
      <c r="L325" s="43">
        <f>'Question (C)'!L324</f>
        <v>0</v>
      </c>
      <c r="N325" s="45"/>
      <c r="O325" s="45"/>
      <c r="P325" s="66"/>
      <c r="Q325" s="65"/>
      <c r="R325" s="9"/>
      <c r="S325" s="45"/>
      <c r="T325" s="45"/>
      <c r="U325" s="65"/>
      <c r="V325" s="59"/>
      <c r="W325" s="5"/>
    </row>
    <row r="326" spans="3:23">
      <c r="C326" s="25"/>
      <c r="D326" s="3">
        <v>306</v>
      </c>
      <c r="E326" s="31">
        <v>0</v>
      </c>
      <c r="F326" s="27">
        <f t="shared" si="21"/>
        <v>6.0000000000000039E-2</v>
      </c>
      <c r="G326" s="21">
        <f>'Question (C)'!G325</f>
        <v>1.1160166706612573E-2</v>
      </c>
      <c r="H326" s="43">
        <f>'Question (C)'!H325</f>
        <v>0</v>
      </c>
      <c r="I326" s="43">
        <f>'Question (C)'!I325</f>
        <v>0</v>
      </c>
      <c r="J326" s="43">
        <f>'Question (C)'!J325</f>
        <v>0</v>
      </c>
      <c r="K326" s="43">
        <f>'Question (C)'!K325</f>
        <v>0</v>
      </c>
      <c r="L326" s="43">
        <f>'Question (C)'!L325</f>
        <v>0</v>
      </c>
      <c r="N326" s="45"/>
      <c r="O326" s="45"/>
      <c r="P326" s="66"/>
      <c r="Q326" s="65"/>
      <c r="R326" s="9"/>
      <c r="S326" s="45"/>
      <c r="T326" s="45"/>
      <c r="U326" s="65"/>
      <c r="V326" s="59"/>
      <c r="W326" s="5"/>
    </row>
    <row r="327" spans="3:23">
      <c r="C327" s="25"/>
      <c r="D327" s="3">
        <v>307</v>
      </c>
      <c r="E327" s="31">
        <v>0</v>
      </c>
      <c r="F327" s="27">
        <f t="shared" si="21"/>
        <v>6.0000000000000039E-2</v>
      </c>
      <c r="G327" s="21">
        <f>'Question (C)'!G326</f>
        <v>1.1160166706612573E-2</v>
      </c>
      <c r="H327" s="43">
        <f>'Question (C)'!H326</f>
        <v>0</v>
      </c>
      <c r="I327" s="43">
        <f>'Question (C)'!I326</f>
        <v>0</v>
      </c>
      <c r="J327" s="43">
        <f>'Question (C)'!J326</f>
        <v>0</v>
      </c>
      <c r="K327" s="43">
        <f>'Question (C)'!K326</f>
        <v>0</v>
      </c>
      <c r="L327" s="43">
        <f>'Question (C)'!L326</f>
        <v>0</v>
      </c>
      <c r="N327" s="45"/>
      <c r="O327" s="45"/>
      <c r="P327" s="66"/>
      <c r="Q327" s="65"/>
      <c r="R327" s="9"/>
      <c r="S327" s="45"/>
      <c r="T327" s="45"/>
      <c r="U327" s="65"/>
      <c r="V327" s="59"/>
      <c r="W327" s="5"/>
    </row>
    <row r="328" spans="3:23">
      <c r="C328" s="25"/>
      <c r="D328" s="3">
        <v>308</v>
      </c>
      <c r="E328" s="31">
        <v>0</v>
      </c>
      <c r="F328" s="27">
        <f t="shared" si="21"/>
        <v>6.0000000000000039E-2</v>
      </c>
      <c r="G328" s="21">
        <f>'Question (C)'!G327</f>
        <v>1.1160166706612573E-2</v>
      </c>
      <c r="H328" s="43">
        <f>'Question (C)'!H327</f>
        <v>0</v>
      </c>
      <c r="I328" s="43">
        <f>'Question (C)'!I327</f>
        <v>0</v>
      </c>
      <c r="J328" s="43">
        <f>'Question (C)'!J327</f>
        <v>0</v>
      </c>
      <c r="K328" s="43">
        <f>'Question (C)'!K327</f>
        <v>0</v>
      </c>
      <c r="L328" s="43">
        <f>'Question (C)'!L327</f>
        <v>0</v>
      </c>
      <c r="N328" s="45"/>
      <c r="O328" s="45"/>
      <c r="P328" s="66"/>
      <c r="Q328" s="65"/>
      <c r="R328" s="9"/>
      <c r="S328" s="45"/>
      <c r="T328" s="45"/>
      <c r="U328" s="65"/>
      <c r="V328" s="59"/>
      <c r="W328" s="5"/>
    </row>
    <row r="329" spans="3:23">
      <c r="C329" s="25"/>
      <c r="D329" s="3">
        <v>309</v>
      </c>
      <c r="E329" s="31">
        <v>0</v>
      </c>
      <c r="F329" s="27">
        <f t="shared" si="21"/>
        <v>6.0000000000000039E-2</v>
      </c>
      <c r="G329" s="21">
        <f>'Question (C)'!G328</f>
        <v>1.1160166706612573E-2</v>
      </c>
      <c r="H329" s="43">
        <f>'Question (C)'!H328</f>
        <v>0</v>
      </c>
      <c r="I329" s="43">
        <f>'Question (C)'!I328</f>
        <v>0</v>
      </c>
      <c r="J329" s="43">
        <f>'Question (C)'!J328</f>
        <v>0</v>
      </c>
      <c r="K329" s="43">
        <f>'Question (C)'!K328</f>
        <v>0</v>
      </c>
      <c r="L329" s="43">
        <f>'Question (C)'!L328</f>
        <v>0</v>
      </c>
      <c r="N329" s="45"/>
      <c r="O329" s="45"/>
      <c r="P329" s="66"/>
      <c r="Q329" s="65"/>
      <c r="R329" s="9"/>
      <c r="S329" s="45"/>
      <c r="T329" s="45"/>
      <c r="U329" s="65"/>
      <c r="V329" s="59"/>
      <c r="W329" s="5"/>
    </row>
    <row r="330" spans="3:23">
      <c r="C330" s="25"/>
      <c r="D330" s="3">
        <v>310</v>
      </c>
      <c r="E330" s="31">
        <v>0</v>
      </c>
      <c r="F330" s="27">
        <f t="shared" si="21"/>
        <v>6.0000000000000039E-2</v>
      </c>
      <c r="G330" s="21">
        <f>'Question (C)'!G329</f>
        <v>1.1160166706612573E-2</v>
      </c>
      <c r="H330" s="43">
        <f>'Question (C)'!H329</f>
        <v>0</v>
      </c>
      <c r="I330" s="43">
        <f>'Question (C)'!I329</f>
        <v>0</v>
      </c>
      <c r="J330" s="43">
        <f>'Question (C)'!J329</f>
        <v>0</v>
      </c>
      <c r="K330" s="43">
        <f>'Question (C)'!K329</f>
        <v>0</v>
      </c>
      <c r="L330" s="43">
        <f>'Question (C)'!L329</f>
        <v>0</v>
      </c>
      <c r="N330" s="45"/>
      <c r="O330" s="45"/>
      <c r="P330" s="66"/>
      <c r="Q330" s="65"/>
      <c r="R330" s="9"/>
      <c r="S330" s="45"/>
      <c r="T330" s="45"/>
      <c r="U330" s="65"/>
      <c r="V330" s="59"/>
      <c r="W330" s="5"/>
    </row>
    <row r="331" spans="3:23">
      <c r="C331" s="25"/>
      <c r="D331" s="3">
        <v>311</v>
      </c>
      <c r="E331" s="31">
        <v>0</v>
      </c>
      <c r="F331" s="27">
        <f t="shared" si="21"/>
        <v>6.0000000000000039E-2</v>
      </c>
      <c r="G331" s="21">
        <f>'Question (C)'!G330</f>
        <v>1.1160166706612573E-2</v>
      </c>
      <c r="H331" s="43">
        <f>'Question (C)'!H330</f>
        <v>0</v>
      </c>
      <c r="I331" s="43">
        <f>'Question (C)'!I330</f>
        <v>0</v>
      </c>
      <c r="J331" s="43">
        <f>'Question (C)'!J330</f>
        <v>0</v>
      </c>
      <c r="K331" s="43">
        <f>'Question (C)'!K330</f>
        <v>0</v>
      </c>
      <c r="L331" s="43">
        <f>'Question (C)'!L330</f>
        <v>0</v>
      </c>
      <c r="N331" s="45"/>
      <c r="O331" s="45"/>
      <c r="P331" s="66"/>
      <c r="Q331" s="65"/>
      <c r="R331" s="9"/>
      <c r="S331" s="45"/>
      <c r="T331" s="45"/>
      <c r="U331" s="65"/>
      <c r="V331" s="59"/>
      <c r="W331" s="5"/>
    </row>
    <row r="332" spans="3:23">
      <c r="C332" s="25"/>
      <c r="D332" s="3">
        <v>312</v>
      </c>
      <c r="E332" s="31">
        <v>0</v>
      </c>
      <c r="F332" s="27">
        <f t="shared" si="21"/>
        <v>6.0000000000000039E-2</v>
      </c>
      <c r="G332" s="21">
        <f>'Question (C)'!G331</f>
        <v>1.1160166706612573E-2</v>
      </c>
      <c r="H332" s="43">
        <f>'Question (C)'!H331</f>
        <v>0</v>
      </c>
      <c r="I332" s="43">
        <f>'Question (C)'!I331</f>
        <v>0</v>
      </c>
      <c r="J332" s="43">
        <f>'Question (C)'!J331</f>
        <v>0</v>
      </c>
      <c r="K332" s="43">
        <f>'Question (C)'!K331</f>
        <v>0</v>
      </c>
      <c r="L332" s="43">
        <f>'Question (C)'!L331</f>
        <v>0</v>
      </c>
      <c r="N332" s="45"/>
      <c r="O332" s="45"/>
      <c r="P332" s="66"/>
      <c r="Q332" s="65"/>
      <c r="R332" s="9"/>
      <c r="S332" s="45"/>
      <c r="T332" s="45"/>
      <c r="U332" s="65"/>
      <c r="V332" s="59"/>
      <c r="W332" s="5"/>
    </row>
    <row r="333" spans="3:23">
      <c r="C333" s="25"/>
      <c r="D333" s="3">
        <v>313</v>
      </c>
      <c r="E333" s="31">
        <v>0</v>
      </c>
      <c r="F333" s="27">
        <f t="shared" si="21"/>
        <v>6.0000000000000039E-2</v>
      </c>
      <c r="G333" s="21">
        <f>'Question (C)'!G332</f>
        <v>1.1160166706612573E-2</v>
      </c>
      <c r="H333" s="43">
        <f>'Question (C)'!H332</f>
        <v>0</v>
      </c>
      <c r="I333" s="43">
        <f>'Question (C)'!I332</f>
        <v>0</v>
      </c>
      <c r="J333" s="43">
        <f>'Question (C)'!J332</f>
        <v>0</v>
      </c>
      <c r="K333" s="43">
        <f>'Question (C)'!K332</f>
        <v>0</v>
      </c>
      <c r="L333" s="43">
        <f>'Question (C)'!L332</f>
        <v>0</v>
      </c>
      <c r="N333" s="45"/>
      <c r="O333" s="45"/>
      <c r="P333" s="66"/>
      <c r="Q333" s="65"/>
      <c r="R333" s="9"/>
      <c r="S333" s="45"/>
      <c r="T333" s="45"/>
      <c r="U333" s="65"/>
      <c r="V333" s="59"/>
      <c r="W333" s="5"/>
    </row>
    <row r="334" spans="3:23">
      <c r="C334" s="25"/>
      <c r="D334" s="3">
        <v>314</v>
      </c>
      <c r="E334" s="31">
        <v>0</v>
      </c>
      <c r="F334" s="27">
        <f t="shared" si="21"/>
        <v>6.0000000000000039E-2</v>
      </c>
      <c r="G334" s="21">
        <f>'Question (C)'!G333</f>
        <v>1.1160166706612573E-2</v>
      </c>
      <c r="H334" s="43">
        <f>'Question (C)'!H333</f>
        <v>0</v>
      </c>
      <c r="I334" s="43">
        <f>'Question (C)'!I333</f>
        <v>0</v>
      </c>
      <c r="J334" s="43">
        <f>'Question (C)'!J333</f>
        <v>0</v>
      </c>
      <c r="K334" s="43">
        <f>'Question (C)'!K333</f>
        <v>0</v>
      </c>
      <c r="L334" s="43">
        <f>'Question (C)'!L333</f>
        <v>0</v>
      </c>
      <c r="N334" s="45"/>
      <c r="O334" s="45"/>
      <c r="P334" s="66"/>
      <c r="Q334" s="65"/>
      <c r="R334" s="9"/>
      <c r="S334" s="45"/>
      <c r="T334" s="45"/>
      <c r="U334" s="65"/>
      <c r="V334" s="59"/>
      <c r="W334" s="5"/>
    </row>
    <row r="335" spans="3:23">
      <c r="C335" s="25"/>
      <c r="D335" s="3">
        <v>315</v>
      </c>
      <c r="E335" s="31">
        <v>0</v>
      </c>
      <c r="F335" s="27">
        <f t="shared" si="21"/>
        <v>6.0000000000000039E-2</v>
      </c>
      <c r="G335" s="21">
        <f>'Question (C)'!G334</f>
        <v>1.1160166706612573E-2</v>
      </c>
      <c r="H335" s="43">
        <f>'Question (C)'!H334</f>
        <v>0</v>
      </c>
      <c r="I335" s="43">
        <f>'Question (C)'!I334</f>
        <v>0</v>
      </c>
      <c r="J335" s="43">
        <f>'Question (C)'!J334</f>
        <v>0</v>
      </c>
      <c r="K335" s="43">
        <f>'Question (C)'!K334</f>
        <v>0</v>
      </c>
      <c r="L335" s="43">
        <f>'Question (C)'!L334</f>
        <v>0</v>
      </c>
      <c r="N335" s="45"/>
      <c r="O335" s="45"/>
      <c r="P335" s="66"/>
      <c r="Q335" s="65"/>
      <c r="R335" s="9"/>
      <c r="S335" s="45"/>
      <c r="T335" s="45"/>
      <c r="U335" s="65"/>
      <c r="V335" s="59"/>
      <c r="W335" s="5"/>
    </row>
    <row r="336" spans="3:23">
      <c r="C336" s="25"/>
      <c r="D336" s="3">
        <v>316</v>
      </c>
      <c r="E336" s="31">
        <v>0</v>
      </c>
      <c r="F336" s="27">
        <f t="shared" si="21"/>
        <v>6.0000000000000039E-2</v>
      </c>
      <c r="G336" s="21">
        <f>'Question (C)'!G335</f>
        <v>1.1160166706612573E-2</v>
      </c>
      <c r="H336" s="43">
        <f>'Question (C)'!H335</f>
        <v>0</v>
      </c>
      <c r="I336" s="43">
        <f>'Question (C)'!I335</f>
        <v>0</v>
      </c>
      <c r="J336" s="43">
        <f>'Question (C)'!J335</f>
        <v>0</v>
      </c>
      <c r="K336" s="43">
        <f>'Question (C)'!K335</f>
        <v>0</v>
      </c>
      <c r="L336" s="43">
        <f>'Question (C)'!L335</f>
        <v>0</v>
      </c>
      <c r="N336" s="45"/>
      <c r="O336" s="45"/>
      <c r="P336" s="66"/>
      <c r="Q336" s="65"/>
      <c r="R336" s="9"/>
      <c r="S336" s="45"/>
      <c r="T336" s="45"/>
      <c r="U336" s="65"/>
      <c r="V336" s="59"/>
      <c r="W336" s="5"/>
    </row>
    <row r="337" spans="3:23">
      <c r="C337" s="25"/>
      <c r="D337" s="3">
        <v>317</v>
      </c>
      <c r="E337" s="31">
        <v>0</v>
      </c>
      <c r="F337" s="27">
        <f t="shared" si="21"/>
        <v>6.0000000000000039E-2</v>
      </c>
      <c r="G337" s="21">
        <f>'Question (C)'!G336</f>
        <v>1.1160166706612573E-2</v>
      </c>
      <c r="H337" s="43">
        <f>'Question (C)'!H336</f>
        <v>0</v>
      </c>
      <c r="I337" s="43">
        <f>'Question (C)'!I336</f>
        <v>0</v>
      </c>
      <c r="J337" s="43">
        <f>'Question (C)'!J336</f>
        <v>0</v>
      </c>
      <c r="K337" s="43">
        <f>'Question (C)'!K336</f>
        <v>0</v>
      </c>
      <c r="L337" s="43">
        <f>'Question (C)'!L336</f>
        <v>0</v>
      </c>
      <c r="N337" s="45"/>
      <c r="O337" s="45"/>
      <c r="P337" s="66"/>
      <c r="Q337" s="65"/>
      <c r="R337" s="9"/>
      <c r="S337" s="45"/>
      <c r="T337" s="45"/>
      <c r="U337" s="65"/>
      <c r="V337" s="59"/>
      <c r="W337" s="5"/>
    </row>
    <row r="338" spans="3:23">
      <c r="C338" s="25"/>
      <c r="D338" s="3">
        <v>318</v>
      </c>
      <c r="E338" s="31">
        <v>0</v>
      </c>
      <c r="F338" s="27">
        <f t="shared" si="21"/>
        <v>6.0000000000000039E-2</v>
      </c>
      <c r="G338" s="21">
        <f>'Question (C)'!G337</f>
        <v>1.1160166706612573E-2</v>
      </c>
      <c r="H338" s="43">
        <f>'Question (C)'!H337</f>
        <v>0</v>
      </c>
      <c r="I338" s="43">
        <f>'Question (C)'!I337</f>
        <v>0</v>
      </c>
      <c r="J338" s="43">
        <f>'Question (C)'!J337</f>
        <v>0</v>
      </c>
      <c r="K338" s="43">
        <f>'Question (C)'!K337</f>
        <v>0</v>
      </c>
      <c r="L338" s="43">
        <f>'Question (C)'!L337</f>
        <v>0</v>
      </c>
      <c r="N338" s="45"/>
      <c r="O338" s="45"/>
      <c r="P338" s="66"/>
      <c r="Q338" s="65"/>
      <c r="R338" s="9"/>
      <c r="S338" s="45"/>
      <c r="T338" s="45"/>
      <c r="U338" s="65"/>
      <c r="V338" s="59"/>
      <c r="W338" s="5"/>
    </row>
    <row r="339" spans="3:23">
      <c r="C339" s="25"/>
      <c r="D339" s="3">
        <v>319</v>
      </c>
      <c r="E339" s="31">
        <v>0</v>
      </c>
      <c r="F339" s="27">
        <f t="shared" si="21"/>
        <v>6.0000000000000039E-2</v>
      </c>
      <c r="G339" s="21">
        <f>'Question (C)'!G338</f>
        <v>1.1160166706612573E-2</v>
      </c>
      <c r="H339" s="43">
        <f>'Question (C)'!H338</f>
        <v>0</v>
      </c>
      <c r="I339" s="43">
        <f>'Question (C)'!I338</f>
        <v>0</v>
      </c>
      <c r="J339" s="43">
        <f>'Question (C)'!J338</f>
        <v>0</v>
      </c>
      <c r="K339" s="43">
        <f>'Question (C)'!K338</f>
        <v>0</v>
      </c>
      <c r="L339" s="43">
        <f>'Question (C)'!L338</f>
        <v>0</v>
      </c>
      <c r="N339" s="45"/>
      <c r="O339" s="45"/>
      <c r="P339" s="66"/>
      <c r="Q339" s="65"/>
      <c r="R339" s="9"/>
      <c r="S339" s="45"/>
      <c r="T339" s="45"/>
      <c r="U339" s="65"/>
      <c r="V339" s="59"/>
      <c r="W339" s="5"/>
    </row>
    <row r="340" spans="3:23">
      <c r="C340" s="25"/>
      <c r="D340" s="3">
        <v>320</v>
      </c>
      <c r="E340" s="31">
        <v>0</v>
      </c>
      <c r="F340" s="27">
        <f t="shared" si="21"/>
        <v>6.0000000000000039E-2</v>
      </c>
      <c r="G340" s="21">
        <f>'Question (C)'!G339</f>
        <v>1.1160166706612573E-2</v>
      </c>
      <c r="H340" s="43">
        <f>'Question (C)'!H339</f>
        <v>0</v>
      </c>
      <c r="I340" s="43">
        <f>'Question (C)'!I339</f>
        <v>0</v>
      </c>
      <c r="J340" s="43">
        <f>'Question (C)'!J339</f>
        <v>0</v>
      </c>
      <c r="K340" s="43">
        <f>'Question (C)'!K339</f>
        <v>0</v>
      </c>
      <c r="L340" s="43">
        <f>'Question (C)'!L339</f>
        <v>0</v>
      </c>
      <c r="N340" s="45"/>
      <c r="O340" s="45"/>
      <c r="P340" s="66"/>
      <c r="Q340" s="65"/>
      <c r="R340" s="9"/>
      <c r="S340" s="45"/>
      <c r="T340" s="45"/>
      <c r="U340" s="65"/>
      <c r="V340" s="59"/>
      <c r="W340" s="5"/>
    </row>
    <row r="341" spans="3:23">
      <c r="C341" s="25"/>
      <c r="D341" s="3">
        <v>321</v>
      </c>
      <c r="E341" s="31">
        <v>0</v>
      </c>
      <c r="F341" s="27">
        <f t="shared" si="21"/>
        <v>6.0000000000000039E-2</v>
      </c>
      <c r="G341" s="21">
        <f>'Question (C)'!G340</f>
        <v>1.1160166706612573E-2</v>
      </c>
      <c r="H341" s="43">
        <f>'Question (C)'!H340</f>
        <v>0</v>
      </c>
      <c r="I341" s="43">
        <f>'Question (C)'!I340</f>
        <v>0</v>
      </c>
      <c r="J341" s="43">
        <f>'Question (C)'!J340</f>
        <v>0</v>
      </c>
      <c r="K341" s="43">
        <f>'Question (C)'!K340</f>
        <v>0</v>
      </c>
      <c r="L341" s="43">
        <f>'Question (C)'!L340</f>
        <v>0</v>
      </c>
      <c r="N341" s="45"/>
      <c r="O341" s="45"/>
      <c r="P341" s="66"/>
      <c r="Q341" s="65"/>
      <c r="R341" s="9"/>
      <c r="S341" s="45"/>
      <c r="T341" s="45"/>
      <c r="U341" s="65"/>
      <c r="V341" s="59"/>
      <c r="W341" s="5"/>
    </row>
    <row r="342" spans="3:23">
      <c r="C342" s="25"/>
      <c r="D342" s="3">
        <v>322</v>
      </c>
      <c r="E342" s="31">
        <v>0</v>
      </c>
      <c r="F342" s="27">
        <f t="shared" si="21"/>
        <v>6.0000000000000039E-2</v>
      </c>
      <c r="G342" s="21">
        <f>'Question (C)'!G341</f>
        <v>1.1160166706612573E-2</v>
      </c>
      <c r="H342" s="43">
        <f>'Question (C)'!H341</f>
        <v>0</v>
      </c>
      <c r="I342" s="43">
        <f>'Question (C)'!I341</f>
        <v>0</v>
      </c>
      <c r="J342" s="43">
        <f>'Question (C)'!J341</f>
        <v>0</v>
      </c>
      <c r="K342" s="43">
        <f>'Question (C)'!K341</f>
        <v>0</v>
      </c>
      <c r="L342" s="43">
        <f>'Question (C)'!L341</f>
        <v>0</v>
      </c>
      <c r="N342" s="45"/>
      <c r="O342" s="45"/>
      <c r="P342" s="66"/>
      <c r="Q342" s="65"/>
      <c r="R342" s="9"/>
      <c r="S342" s="45"/>
      <c r="T342" s="45"/>
      <c r="U342" s="65"/>
      <c r="V342" s="59"/>
      <c r="W342" s="5"/>
    </row>
    <row r="343" spans="3:23">
      <c r="C343" s="25"/>
      <c r="D343" s="3">
        <v>323</v>
      </c>
      <c r="E343" s="31">
        <v>0</v>
      </c>
      <c r="F343" s="27">
        <f t="shared" si="21"/>
        <v>6.0000000000000039E-2</v>
      </c>
      <c r="G343" s="21">
        <f>'Question (C)'!G342</f>
        <v>1.1160166706612573E-2</v>
      </c>
      <c r="H343" s="43">
        <f>'Question (C)'!H342</f>
        <v>0</v>
      </c>
      <c r="I343" s="43">
        <f>'Question (C)'!I342</f>
        <v>0</v>
      </c>
      <c r="J343" s="43">
        <f>'Question (C)'!J342</f>
        <v>0</v>
      </c>
      <c r="K343" s="43">
        <f>'Question (C)'!K342</f>
        <v>0</v>
      </c>
      <c r="L343" s="43">
        <f>'Question (C)'!L342</f>
        <v>0</v>
      </c>
      <c r="N343" s="45"/>
      <c r="O343" s="45"/>
      <c r="P343" s="66"/>
      <c r="Q343" s="65"/>
      <c r="R343" s="9"/>
      <c r="S343" s="45"/>
      <c r="T343" s="45"/>
      <c r="U343" s="65"/>
      <c r="V343" s="59"/>
      <c r="W343" s="5"/>
    </row>
    <row r="344" spans="3:23">
      <c r="C344" s="25"/>
      <c r="D344" s="3">
        <v>324</v>
      </c>
      <c r="E344" s="31">
        <v>0</v>
      </c>
      <c r="F344" s="27">
        <f t="shared" si="21"/>
        <v>6.0000000000000039E-2</v>
      </c>
      <c r="G344" s="21">
        <f>'Question (C)'!G343</f>
        <v>1.1160166706612573E-2</v>
      </c>
      <c r="H344" s="43">
        <f>'Question (C)'!H343</f>
        <v>0</v>
      </c>
      <c r="I344" s="43">
        <f>'Question (C)'!I343</f>
        <v>0</v>
      </c>
      <c r="J344" s="43">
        <f>'Question (C)'!J343</f>
        <v>0</v>
      </c>
      <c r="K344" s="43">
        <f>'Question (C)'!K343</f>
        <v>0</v>
      </c>
      <c r="L344" s="43">
        <f>'Question (C)'!L343</f>
        <v>0</v>
      </c>
      <c r="N344" s="45"/>
      <c r="O344" s="45"/>
      <c r="P344" s="66"/>
      <c r="Q344" s="65"/>
      <c r="R344" s="9"/>
      <c r="S344" s="45"/>
      <c r="T344" s="45"/>
      <c r="U344" s="65"/>
      <c r="V344" s="59"/>
      <c r="W344" s="5"/>
    </row>
    <row r="345" spans="3:23">
      <c r="C345" s="25"/>
      <c r="D345" s="3">
        <v>325</v>
      </c>
      <c r="E345" s="31">
        <v>0</v>
      </c>
      <c r="F345" s="27">
        <f t="shared" si="21"/>
        <v>6.0000000000000039E-2</v>
      </c>
      <c r="G345" s="21">
        <f>'Question (C)'!G344</f>
        <v>1.1160166706612573E-2</v>
      </c>
      <c r="H345" s="43">
        <f>'Question (C)'!H344</f>
        <v>0</v>
      </c>
      <c r="I345" s="43">
        <f>'Question (C)'!I344</f>
        <v>0</v>
      </c>
      <c r="J345" s="43">
        <f>'Question (C)'!J344</f>
        <v>0</v>
      </c>
      <c r="K345" s="43">
        <f>'Question (C)'!K344</f>
        <v>0</v>
      </c>
      <c r="L345" s="43">
        <f>'Question (C)'!L344</f>
        <v>0</v>
      </c>
      <c r="N345" s="45"/>
      <c r="O345" s="45"/>
      <c r="P345" s="66"/>
      <c r="Q345" s="65"/>
      <c r="R345" s="9"/>
      <c r="S345" s="45"/>
      <c r="T345" s="45"/>
      <c r="U345" s="65"/>
      <c r="V345" s="59"/>
      <c r="W345" s="5"/>
    </row>
    <row r="346" spans="3:23">
      <c r="C346" s="25"/>
      <c r="D346" s="3">
        <v>326</v>
      </c>
      <c r="E346" s="31">
        <v>0</v>
      </c>
      <c r="F346" s="27">
        <f t="shared" si="21"/>
        <v>6.0000000000000039E-2</v>
      </c>
      <c r="G346" s="21">
        <f>'Question (C)'!G345</f>
        <v>1.1160166706612573E-2</v>
      </c>
      <c r="H346" s="43">
        <f>'Question (C)'!H345</f>
        <v>0</v>
      </c>
      <c r="I346" s="43">
        <f>'Question (C)'!I345</f>
        <v>0</v>
      </c>
      <c r="J346" s="43">
        <f>'Question (C)'!J345</f>
        <v>0</v>
      </c>
      <c r="K346" s="43">
        <f>'Question (C)'!K345</f>
        <v>0</v>
      </c>
      <c r="L346" s="43">
        <f>'Question (C)'!L345</f>
        <v>0</v>
      </c>
      <c r="N346" s="45"/>
      <c r="O346" s="45"/>
      <c r="P346" s="66"/>
      <c r="Q346" s="65"/>
      <c r="R346" s="9"/>
      <c r="S346" s="45"/>
      <c r="T346" s="45"/>
      <c r="U346" s="65"/>
      <c r="V346" s="59"/>
      <c r="W346" s="5"/>
    </row>
    <row r="347" spans="3:23">
      <c r="C347" s="25"/>
      <c r="D347" s="3">
        <v>327</v>
      </c>
      <c r="E347" s="31">
        <v>0</v>
      </c>
      <c r="F347" s="27">
        <f t="shared" si="21"/>
        <v>6.0000000000000039E-2</v>
      </c>
      <c r="G347" s="21">
        <f>'Question (C)'!G346</f>
        <v>1.1160166706612573E-2</v>
      </c>
      <c r="H347" s="43">
        <f>'Question (C)'!H346</f>
        <v>0</v>
      </c>
      <c r="I347" s="43">
        <f>'Question (C)'!I346</f>
        <v>0</v>
      </c>
      <c r="J347" s="43">
        <f>'Question (C)'!J346</f>
        <v>0</v>
      </c>
      <c r="K347" s="43">
        <f>'Question (C)'!K346</f>
        <v>0</v>
      </c>
      <c r="L347" s="43">
        <f>'Question (C)'!L346</f>
        <v>0</v>
      </c>
      <c r="N347" s="45"/>
      <c r="O347" s="45"/>
      <c r="P347" s="66"/>
      <c r="Q347" s="65"/>
      <c r="R347" s="9"/>
      <c r="S347" s="45"/>
      <c r="T347" s="45"/>
      <c r="U347" s="65"/>
      <c r="V347" s="59"/>
      <c r="W347" s="5"/>
    </row>
    <row r="348" spans="3:23">
      <c r="C348" s="25"/>
      <c r="D348" s="3">
        <v>328</v>
      </c>
      <c r="E348" s="31">
        <v>0</v>
      </c>
      <c r="F348" s="27">
        <f t="shared" si="21"/>
        <v>6.0000000000000039E-2</v>
      </c>
      <c r="G348" s="21">
        <f>'Question (C)'!G347</f>
        <v>1.1160166706612573E-2</v>
      </c>
      <c r="H348" s="43">
        <f>'Question (C)'!H347</f>
        <v>0</v>
      </c>
      <c r="I348" s="43">
        <f>'Question (C)'!I347</f>
        <v>0</v>
      </c>
      <c r="J348" s="43">
        <f>'Question (C)'!J347</f>
        <v>0</v>
      </c>
      <c r="K348" s="43">
        <f>'Question (C)'!K347</f>
        <v>0</v>
      </c>
      <c r="L348" s="43">
        <f>'Question (C)'!L347</f>
        <v>0</v>
      </c>
      <c r="N348" s="45"/>
      <c r="O348" s="45"/>
      <c r="P348" s="66"/>
      <c r="Q348" s="65"/>
      <c r="R348" s="9"/>
      <c r="S348" s="45"/>
      <c r="T348" s="45"/>
      <c r="U348" s="65"/>
      <c r="V348" s="59"/>
      <c r="W348" s="5"/>
    </row>
    <row r="349" spans="3:23">
      <c r="C349" s="25"/>
      <c r="D349" s="3">
        <v>329</v>
      </c>
      <c r="E349" s="31">
        <v>0</v>
      </c>
      <c r="F349" s="27">
        <f t="shared" si="21"/>
        <v>6.0000000000000039E-2</v>
      </c>
      <c r="G349" s="21">
        <f>'Question (C)'!G348</f>
        <v>1.1160166706612573E-2</v>
      </c>
      <c r="H349" s="43">
        <f>'Question (C)'!H348</f>
        <v>0</v>
      </c>
      <c r="I349" s="43">
        <f>'Question (C)'!I348</f>
        <v>0</v>
      </c>
      <c r="J349" s="43">
        <f>'Question (C)'!J348</f>
        <v>0</v>
      </c>
      <c r="K349" s="43">
        <f>'Question (C)'!K348</f>
        <v>0</v>
      </c>
      <c r="L349" s="43">
        <f>'Question (C)'!L348</f>
        <v>0</v>
      </c>
      <c r="N349" s="45"/>
      <c r="O349" s="45"/>
      <c r="P349" s="66"/>
      <c r="Q349" s="65"/>
      <c r="R349" s="9"/>
      <c r="S349" s="45"/>
      <c r="T349" s="45"/>
      <c r="U349" s="65"/>
      <c r="V349" s="59"/>
      <c r="W349" s="5"/>
    </row>
    <row r="350" spans="3:23">
      <c r="C350" s="25"/>
      <c r="D350" s="3">
        <v>330</v>
      </c>
      <c r="E350" s="31">
        <v>0</v>
      </c>
      <c r="F350" s="27">
        <f t="shared" si="21"/>
        <v>6.0000000000000039E-2</v>
      </c>
      <c r="G350" s="21">
        <f>'Question (C)'!G349</f>
        <v>1.1160166706612573E-2</v>
      </c>
      <c r="H350" s="43">
        <f>'Question (C)'!H349</f>
        <v>0</v>
      </c>
      <c r="I350" s="43">
        <f>'Question (C)'!I349</f>
        <v>0</v>
      </c>
      <c r="J350" s="43">
        <f>'Question (C)'!J349</f>
        <v>0</v>
      </c>
      <c r="K350" s="43">
        <f>'Question (C)'!K349</f>
        <v>0</v>
      </c>
      <c r="L350" s="43">
        <f>'Question (C)'!L349</f>
        <v>0</v>
      </c>
      <c r="N350" s="45"/>
      <c r="O350" s="45"/>
      <c r="P350" s="66"/>
      <c r="Q350" s="65"/>
      <c r="R350" s="9"/>
      <c r="S350" s="45"/>
      <c r="T350" s="45"/>
      <c r="U350" s="65"/>
      <c r="V350" s="59"/>
      <c r="W350" s="5"/>
    </row>
    <row r="351" spans="3:23">
      <c r="C351" s="25"/>
      <c r="D351" s="3">
        <v>331</v>
      </c>
      <c r="E351" s="31">
        <v>0</v>
      </c>
      <c r="F351" s="27">
        <f t="shared" si="21"/>
        <v>6.0000000000000039E-2</v>
      </c>
      <c r="G351" s="21">
        <f>'Question (C)'!G350</f>
        <v>1.1160166706612573E-2</v>
      </c>
      <c r="H351" s="43">
        <f>'Question (C)'!H350</f>
        <v>0</v>
      </c>
      <c r="I351" s="43">
        <f>'Question (C)'!I350</f>
        <v>0</v>
      </c>
      <c r="J351" s="43">
        <f>'Question (C)'!J350</f>
        <v>0</v>
      </c>
      <c r="K351" s="43">
        <f>'Question (C)'!K350</f>
        <v>0</v>
      </c>
      <c r="L351" s="43">
        <f>'Question (C)'!L350</f>
        <v>0</v>
      </c>
      <c r="N351" s="45"/>
      <c r="O351" s="45"/>
      <c r="P351" s="66"/>
      <c r="Q351" s="65"/>
      <c r="R351" s="9"/>
      <c r="S351" s="45"/>
      <c r="T351" s="45"/>
      <c r="U351" s="65"/>
      <c r="V351" s="59"/>
      <c r="W351" s="5"/>
    </row>
    <row r="352" spans="3:23">
      <c r="C352" s="25"/>
      <c r="D352" s="3">
        <v>332</v>
      </c>
      <c r="E352" s="31">
        <v>0</v>
      </c>
      <c r="F352" s="27">
        <f t="shared" si="21"/>
        <v>6.0000000000000039E-2</v>
      </c>
      <c r="G352" s="21">
        <f>'Question (C)'!G351</f>
        <v>1.1160166706612573E-2</v>
      </c>
      <c r="H352" s="43">
        <f>'Question (C)'!H351</f>
        <v>0</v>
      </c>
      <c r="I352" s="43">
        <f>'Question (C)'!I351</f>
        <v>0</v>
      </c>
      <c r="J352" s="43">
        <f>'Question (C)'!J351</f>
        <v>0</v>
      </c>
      <c r="K352" s="43">
        <f>'Question (C)'!K351</f>
        <v>0</v>
      </c>
      <c r="L352" s="43">
        <f>'Question (C)'!L351</f>
        <v>0</v>
      </c>
      <c r="N352" s="45"/>
      <c r="O352" s="45"/>
      <c r="P352" s="66"/>
      <c r="Q352" s="65"/>
      <c r="R352" s="9"/>
      <c r="S352" s="45"/>
      <c r="T352" s="45"/>
      <c r="U352" s="65"/>
      <c r="V352" s="59"/>
      <c r="W352" s="5"/>
    </row>
    <row r="353" spans="3:23">
      <c r="C353" s="25"/>
      <c r="D353" s="3">
        <v>333</v>
      </c>
      <c r="E353" s="31">
        <v>0</v>
      </c>
      <c r="F353" s="27">
        <f t="shared" si="21"/>
        <v>6.0000000000000039E-2</v>
      </c>
      <c r="G353" s="21">
        <f>'Question (C)'!G352</f>
        <v>1.1160166706612573E-2</v>
      </c>
      <c r="H353" s="43">
        <f>'Question (C)'!H352</f>
        <v>0</v>
      </c>
      <c r="I353" s="43">
        <f>'Question (C)'!I352</f>
        <v>0</v>
      </c>
      <c r="J353" s="43">
        <f>'Question (C)'!J352</f>
        <v>0</v>
      </c>
      <c r="K353" s="43">
        <f>'Question (C)'!K352</f>
        <v>0</v>
      </c>
      <c r="L353" s="43">
        <f>'Question (C)'!L352</f>
        <v>0</v>
      </c>
      <c r="N353" s="45"/>
      <c r="O353" s="45"/>
      <c r="P353" s="66"/>
      <c r="Q353" s="65"/>
      <c r="R353" s="9"/>
      <c r="S353" s="45"/>
      <c r="T353" s="45"/>
      <c r="U353" s="65"/>
      <c r="V353" s="59"/>
      <c r="W353" s="5"/>
    </row>
    <row r="354" spans="3:23">
      <c r="C354" s="25"/>
      <c r="D354" s="3">
        <v>334</v>
      </c>
      <c r="E354" s="31">
        <v>0</v>
      </c>
      <c r="F354" s="27">
        <f t="shared" si="21"/>
        <v>6.0000000000000039E-2</v>
      </c>
      <c r="G354" s="21">
        <f>'Question (C)'!G353</f>
        <v>1.1160166706612573E-2</v>
      </c>
      <c r="H354" s="43">
        <f>'Question (C)'!H353</f>
        <v>0</v>
      </c>
      <c r="I354" s="43">
        <f>'Question (C)'!I353</f>
        <v>0</v>
      </c>
      <c r="J354" s="43">
        <f>'Question (C)'!J353</f>
        <v>0</v>
      </c>
      <c r="K354" s="43">
        <f>'Question (C)'!K353</f>
        <v>0</v>
      </c>
      <c r="L354" s="43">
        <f>'Question (C)'!L353</f>
        <v>0</v>
      </c>
      <c r="N354" s="45"/>
      <c r="O354" s="45"/>
      <c r="P354" s="66"/>
      <c r="Q354" s="65"/>
      <c r="R354" s="9"/>
      <c r="S354" s="45"/>
      <c r="T354" s="45"/>
      <c r="U354" s="65"/>
      <c r="V354" s="59"/>
      <c r="W354" s="5"/>
    </row>
    <row r="355" spans="3:23">
      <c r="C355" s="25"/>
      <c r="D355" s="3">
        <v>335</v>
      </c>
      <c r="E355" s="31">
        <v>0</v>
      </c>
      <c r="F355" s="27">
        <f t="shared" si="21"/>
        <v>6.0000000000000039E-2</v>
      </c>
      <c r="G355" s="21">
        <f>'Question (C)'!G354</f>
        <v>1.1160166706612573E-2</v>
      </c>
      <c r="H355" s="43">
        <f>'Question (C)'!H354</f>
        <v>0</v>
      </c>
      <c r="I355" s="43">
        <f>'Question (C)'!I354</f>
        <v>0</v>
      </c>
      <c r="J355" s="43">
        <f>'Question (C)'!J354</f>
        <v>0</v>
      </c>
      <c r="K355" s="43">
        <f>'Question (C)'!K354</f>
        <v>0</v>
      </c>
      <c r="L355" s="43">
        <f>'Question (C)'!L354</f>
        <v>0</v>
      </c>
      <c r="N355" s="45"/>
      <c r="O355" s="45"/>
      <c r="P355" s="66"/>
      <c r="Q355" s="65"/>
      <c r="R355" s="9"/>
      <c r="S355" s="45"/>
      <c r="T355" s="45"/>
      <c r="U355" s="65"/>
      <c r="V355" s="59"/>
      <c r="W355" s="5"/>
    </row>
    <row r="356" spans="3:23">
      <c r="C356" s="25"/>
      <c r="D356" s="3">
        <v>336</v>
      </c>
      <c r="E356" s="31">
        <v>0</v>
      </c>
      <c r="F356" s="27">
        <f t="shared" si="21"/>
        <v>6.0000000000000039E-2</v>
      </c>
      <c r="G356" s="21">
        <f>'Question (C)'!G355</f>
        <v>1.1160166706612573E-2</v>
      </c>
      <c r="H356" s="43">
        <f>'Question (C)'!H355</f>
        <v>0</v>
      </c>
      <c r="I356" s="43">
        <f>'Question (C)'!I355</f>
        <v>0</v>
      </c>
      <c r="J356" s="43">
        <f>'Question (C)'!J355</f>
        <v>0</v>
      </c>
      <c r="K356" s="43">
        <f>'Question (C)'!K355</f>
        <v>0</v>
      </c>
      <c r="L356" s="43">
        <f>'Question (C)'!L355</f>
        <v>0</v>
      </c>
      <c r="N356" s="45"/>
      <c r="O356" s="45"/>
      <c r="P356" s="66"/>
      <c r="Q356" s="65"/>
      <c r="R356" s="9"/>
      <c r="S356" s="45"/>
      <c r="T356" s="45"/>
      <c r="U356" s="65"/>
      <c r="V356" s="59"/>
      <c r="W356" s="5"/>
    </row>
    <row r="357" spans="3:23">
      <c r="C357" s="25"/>
      <c r="D357" s="3">
        <v>337</v>
      </c>
      <c r="E357" s="31">
        <v>0</v>
      </c>
      <c r="F357" s="27">
        <f t="shared" si="21"/>
        <v>6.0000000000000039E-2</v>
      </c>
      <c r="G357" s="21">
        <f>'Question (C)'!G356</f>
        <v>1.1160166706612573E-2</v>
      </c>
      <c r="H357" s="43">
        <f>'Question (C)'!H356</f>
        <v>0</v>
      </c>
      <c r="I357" s="43">
        <f>'Question (C)'!I356</f>
        <v>0</v>
      </c>
      <c r="J357" s="43">
        <f>'Question (C)'!J356</f>
        <v>0</v>
      </c>
      <c r="K357" s="43">
        <f>'Question (C)'!K356</f>
        <v>0</v>
      </c>
      <c r="L357" s="43">
        <f>'Question (C)'!L356</f>
        <v>0</v>
      </c>
      <c r="N357" s="45"/>
      <c r="O357" s="45"/>
      <c r="P357" s="66"/>
      <c r="Q357" s="65"/>
      <c r="R357" s="9"/>
      <c r="S357" s="45"/>
      <c r="T357" s="45"/>
      <c r="U357" s="65"/>
      <c r="V357" s="59"/>
      <c r="W357" s="5"/>
    </row>
    <row r="358" spans="3:23">
      <c r="C358" s="25"/>
      <c r="D358" s="3">
        <v>338</v>
      </c>
      <c r="E358" s="31">
        <v>0</v>
      </c>
      <c r="F358" s="27">
        <f t="shared" si="21"/>
        <v>6.0000000000000039E-2</v>
      </c>
      <c r="G358" s="21">
        <f>'Question (C)'!G357</f>
        <v>1.1160166706612573E-2</v>
      </c>
      <c r="H358" s="43">
        <f>'Question (C)'!H357</f>
        <v>0</v>
      </c>
      <c r="I358" s="43">
        <f>'Question (C)'!I357</f>
        <v>0</v>
      </c>
      <c r="J358" s="43">
        <f>'Question (C)'!J357</f>
        <v>0</v>
      </c>
      <c r="K358" s="43">
        <f>'Question (C)'!K357</f>
        <v>0</v>
      </c>
      <c r="L358" s="43">
        <f>'Question (C)'!L357</f>
        <v>0</v>
      </c>
      <c r="N358" s="45"/>
      <c r="O358" s="45"/>
      <c r="P358" s="66"/>
      <c r="Q358" s="65"/>
      <c r="R358" s="9"/>
      <c r="S358" s="45"/>
      <c r="T358" s="45"/>
      <c r="U358" s="65"/>
      <c r="V358" s="59"/>
      <c r="W358" s="5"/>
    </row>
    <row r="359" spans="3:23">
      <c r="C359" s="25"/>
      <c r="D359" s="3">
        <v>339</v>
      </c>
      <c r="E359" s="31">
        <v>0</v>
      </c>
      <c r="F359" s="27">
        <f t="shared" si="21"/>
        <v>6.0000000000000039E-2</v>
      </c>
      <c r="G359" s="21">
        <f>'Question (C)'!G358</f>
        <v>1.1160166706612573E-2</v>
      </c>
      <c r="H359" s="43">
        <f>'Question (C)'!H358</f>
        <v>0</v>
      </c>
      <c r="I359" s="43">
        <f>'Question (C)'!I358</f>
        <v>0</v>
      </c>
      <c r="J359" s="43">
        <f>'Question (C)'!J358</f>
        <v>0</v>
      </c>
      <c r="K359" s="43">
        <f>'Question (C)'!K358</f>
        <v>0</v>
      </c>
      <c r="L359" s="43">
        <f>'Question (C)'!L358</f>
        <v>0</v>
      </c>
      <c r="N359" s="45"/>
      <c r="O359" s="45"/>
      <c r="P359" s="66"/>
      <c r="Q359" s="65"/>
      <c r="R359" s="9"/>
      <c r="S359" s="45"/>
      <c r="T359" s="45"/>
      <c r="U359" s="65"/>
      <c r="V359" s="59"/>
      <c r="W359" s="5"/>
    </row>
    <row r="360" spans="3:23">
      <c r="C360" s="25"/>
      <c r="D360" s="3">
        <v>340</v>
      </c>
      <c r="E360" s="31">
        <v>0</v>
      </c>
      <c r="F360" s="27">
        <f t="shared" si="21"/>
        <v>6.0000000000000039E-2</v>
      </c>
      <c r="G360" s="21">
        <f>'Question (C)'!G359</f>
        <v>1.1160166706612573E-2</v>
      </c>
      <c r="H360" s="43">
        <f>'Question (C)'!H359</f>
        <v>0</v>
      </c>
      <c r="I360" s="43">
        <f>'Question (C)'!I359</f>
        <v>0</v>
      </c>
      <c r="J360" s="43">
        <f>'Question (C)'!J359</f>
        <v>0</v>
      </c>
      <c r="K360" s="43">
        <f>'Question (C)'!K359</f>
        <v>0</v>
      </c>
      <c r="L360" s="43">
        <f>'Question (C)'!L359</f>
        <v>0</v>
      </c>
      <c r="N360" s="45"/>
      <c r="O360" s="45"/>
      <c r="P360" s="66"/>
      <c r="Q360" s="65"/>
      <c r="R360" s="9"/>
      <c r="S360" s="45"/>
      <c r="T360" s="45"/>
      <c r="U360" s="65"/>
      <c r="V360" s="59"/>
      <c r="W360" s="5"/>
    </row>
    <row r="361" spans="3:23">
      <c r="C361" s="25"/>
      <c r="D361" s="3">
        <v>341</v>
      </c>
      <c r="E361" s="31">
        <v>0</v>
      </c>
      <c r="F361" s="27">
        <f t="shared" si="21"/>
        <v>6.0000000000000039E-2</v>
      </c>
      <c r="G361" s="21">
        <f>'Question (C)'!G360</f>
        <v>1.1160166706612573E-2</v>
      </c>
      <c r="H361" s="43">
        <f>'Question (C)'!H360</f>
        <v>0</v>
      </c>
      <c r="I361" s="43">
        <f>'Question (C)'!I360</f>
        <v>0</v>
      </c>
      <c r="J361" s="43">
        <f>'Question (C)'!J360</f>
        <v>0</v>
      </c>
      <c r="K361" s="43">
        <f>'Question (C)'!K360</f>
        <v>0</v>
      </c>
      <c r="L361" s="43">
        <f>'Question (C)'!L360</f>
        <v>0</v>
      </c>
      <c r="N361" s="45"/>
      <c r="O361" s="45"/>
      <c r="P361" s="66"/>
      <c r="Q361" s="65"/>
      <c r="R361" s="9"/>
      <c r="S361" s="45"/>
      <c r="T361" s="45"/>
      <c r="U361" s="65"/>
      <c r="V361" s="59"/>
      <c r="W361" s="5"/>
    </row>
    <row r="362" spans="3:23">
      <c r="C362" s="25"/>
      <c r="D362" s="3">
        <v>342</v>
      </c>
      <c r="E362" s="31">
        <v>0</v>
      </c>
      <c r="F362" s="27">
        <f t="shared" si="21"/>
        <v>6.0000000000000039E-2</v>
      </c>
      <c r="G362" s="21">
        <f>'Question (C)'!G361</f>
        <v>1.1160166706612573E-2</v>
      </c>
      <c r="H362" s="43">
        <f>'Question (C)'!H361</f>
        <v>0</v>
      </c>
      <c r="I362" s="43">
        <f>'Question (C)'!I361</f>
        <v>0</v>
      </c>
      <c r="J362" s="43">
        <f>'Question (C)'!J361</f>
        <v>0</v>
      </c>
      <c r="K362" s="43">
        <f>'Question (C)'!K361</f>
        <v>0</v>
      </c>
      <c r="L362" s="43">
        <f>'Question (C)'!L361</f>
        <v>0</v>
      </c>
      <c r="N362" s="45"/>
      <c r="O362" s="45"/>
      <c r="P362" s="66"/>
      <c r="Q362" s="65"/>
      <c r="R362" s="9"/>
      <c r="S362" s="45"/>
      <c r="T362" s="45"/>
      <c r="U362" s="65"/>
      <c r="V362" s="59"/>
      <c r="W362" s="5"/>
    </row>
    <row r="363" spans="3:23">
      <c r="C363" s="25"/>
      <c r="D363" s="3">
        <v>343</v>
      </c>
      <c r="E363" s="31">
        <v>0</v>
      </c>
      <c r="F363" s="27">
        <f t="shared" si="21"/>
        <v>6.0000000000000039E-2</v>
      </c>
      <c r="G363" s="21">
        <f>'Question (C)'!G362</f>
        <v>1.1160166706612573E-2</v>
      </c>
      <c r="H363" s="43">
        <f>'Question (C)'!H362</f>
        <v>0</v>
      </c>
      <c r="I363" s="43">
        <f>'Question (C)'!I362</f>
        <v>0</v>
      </c>
      <c r="J363" s="43">
        <f>'Question (C)'!J362</f>
        <v>0</v>
      </c>
      <c r="K363" s="43">
        <f>'Question (C)'!K362</f>
        <v>0</v>
      </c>
      <c r="L363" s="43">
        <f>'Question (C)'!L362</f>
        <v>0</v>
      </c>
      <c r="N363" s="45"/>
      <c r="O363" s="45"/>
      <c r="P363" s="66"/>
      <c r="Q363" s="65"/>
      <c r="R363" s="9"/>
      <c r="S363" s="45"/>
      <c r="T363" s="45"/>
      <c r="U363" s="65"/>
      <c r="V363" s="59"/>
      <c r="W363" s="5"/>
    </row>
    <row r="364" spans="3:23">
      <c r="C364" s="25"/>
      <c r="D364" s="3">
        <v>344</v>
      </c>
      <c r="E364" s="31">
        <v>0</v>
      </c>
      <c r="F364" s="27">
        <f t="shared" si="21"/>
        <v>6.0000000000000039E-2</v>
      </c>
      <c r="G364" s="21">
        <f>'Question (C)'!G363</f>
        <v>1.1160166706612573E-2</v>
      </c>
      <c r="H364" s="43">
        <f>'Question (C)'!H363</f>
        <v>0</v>
      </c>
      <c r="I364" s="43">
        <f>'Question (C)'!I363</f>
        <v>0</v>
      </c>
      <c r="J364" s="43">
        <f>'Question (C)'!J363</f>
        <v>0</v>
      </c>
      <c r="K364" s="43">
        <f>'Question (C)'!K363</f>
        <v>0</v>
      </c>
      <c r="L364" s="43">
        <f>'Question (C)'!L363</f>
        <v>0</v>
      </c>
      <c r="N364" s="45"/>
      <c r="O364" s="45"/>
      <c r="P364" s="66"/>
      <c r="Q364" s="65"/>
      <c r="R364" s="9"/>
      <c r="S364" s="45"/>
      <c r="T364" s="45"/>
      <c r="U364" s="65"/>
      <c r="V364" s="59"/>
      <c r="W364" s="5"/>
    </row>
    <row r="365" spans="3:23">
      <c r="C365" s="25"/>
      <c r="D365" s="3">
        <v>345</v>
      </c>
      <c r="E365" s="31">
        <v>0</v>
      </c>
      <c r="F365" s="27">
        <f t="shared" si="21"/>
        <v>6.0000000000000039E-2</v>
      </c>
      <c r="G365" s="21">
        <f>'Question (C)'!G364</f>
        <v>1.1160166706612573E-2</v>
      </c>
      <c r="H365" s="43">
        <f>'Question (C)'!H364</f>
        <v>0</v>
      </c>
      <c r="I365" s="43">
        <f>'Question (C)'!I364</f>
        <v>0</v>
      </c>
      <c r="J365" s="43">
        <f>'Question (C)'!J364</f>
        <v>0</v>
      </c>
      <c r="K365" s="43">
        <f>'Question (C)'!K364</f>
        <v>0</v>
      </c>
      <c r="L365" s="43">
        <f>'Question (C)'!L364</f>
        <v>0</v>
      </c>
      <c r="N365" s="45"/>
      <c r="O365" s="45"/>
      <c r="P365" s="66"/>
      <c r="Q365" s="65"/>
      <c r="R365" s="9"/>
      <c r="S365" s="45"/>
      <c r="T365" s="45"/>
      <c r="U365" s="65"/>
      <c r="V365" s="59"/>
      <c r="W365" s="5"/>
    </row>
    <row r="366" spans="3:23">
      <c r="C366" s="25"/>
      <c r="D366" s="3">
        <v>346</v>
      </c>
      <c r="E366" s="31">
        <v>0</v>
      </c>
      <c r="F366" s="27">
        <f t="shared" si="21"/>
        <v>6.0000000000000039E-2</v>
      </c>
      <c r="G366" s="21">
        <f>'Question (C)'!G365</f>
        <v>1.1160166706612573E-2</v>
      </c>
      <c r="H366" s="43">
        <f>'Question (C)'!H365</f>
        <v>0</v>
      </c>
      <c r="I366" s="43">
        <f>'Question (C)'!I365</f>
        <v>0</v>
      </c>
      <c r="J366" s="43">
        <f>'Question (C)'!J365</f>
        <v>0</v>
      </c>
      <c r="K366" s="43">
        <f>'Question (C)'!K365</f>
        <v>0</v>
      </c>
      <c r="L366" s="43">
        <f>'Question (C)'!L365</f>
        <v>0</v>
      </c>
      <c r="N366" s="45"/>
      <c r="O366" s="45"/>
      <c r="P366" s="66"/>
      <c r="Q366" s="65"/>
      <c r="R366" s="9"/>
      <c r="S366" s="45"/>
      <c r="T366" s="45"/>
      <c r="U366" s="65"/>
      <c r="V366" s="59"/>
      <c r="W366" s="5"/>
    </row>
    <row r="367" spans="3:23">
      <c r="C367" s="25"/>
      <c r="D367" s="3">
        <v>347</v>
      </c>
      <c r="E367" s="31">
        <v>0</v>
      </c>
      <c r="F367" s="27">
        <f t="shared" si="21"/>
        <v>6.0000000000000039E-2</v>
      </c>
      <c r="G367" s="21">
        <f>'Question (C)'!G366</f>
        <v>1.1160166706612573E-2</v>
      </c>
      <c r="H367" s="43">
        <f>'Question (C)'!H366</f>
        <v>0</v>
      </c>
      <c r="I367" s="43">
        <f>'Question (C)'!I366</f>
        <v>0</v>
      </c>
      <c r="J367" s="43">
        <f>'Question (C)'!J366</f>
        <v>0</v>
      </c>
      <c r="K367" s="43">
        <f>'Question (C)'!K366</f>
        <v>0</v>
      </c>
      <c r="L367" s="43">
        <f>'Question (C)'!L366</f>
        <v>0</v>
      </c>
      <c r="N367" s="45"/>
      <c r="O367" s="45"/>
      <c r="P367" s="66"/>
      <c r="Q367" s="65"/>
      <c r="R367" s="9"/>
      <c r="S367" s="45"/>
      <c r="T367" s="45"/>
      <c r="U367" s="65"/>
      <c r="V367" s="59"/>
      <c r="W367" s="5"/>
    </row>
    <row r="368" spans="3:23">
      <c r="C368" s="25"/>
      <c r="D368" s="3">
        <v>348</v>
      </c>
      <c r="E368" s="31">
        <v>0</v>
      </c>
      <c r="F368" s="27">
        <f t="shared" si="21"/>
        <v>6.0000000000000039E-2</v>
      </c>
      <c r="G368" s="21">
        <f>'Question (C)'!G367</f>
        <v>1.1160166706612573E-2</v>
      </c>
      <c r="H368" s="43">
        <f>'Question (C)'!H367</f>
        <v>0</v>
      </c>
      <c r="I368" s="43">
        <f>'Question (C)'!I367</f>
        <v>0</v>
      </c>
      <c r="J368" s="43">
        <f>'Question (C)'!J367</f>
        <v>0</v>
      </c>
      <c r="K368" s="43">
        <f>'Question (C)'!K367</f>
        <v>0</v>
      </c>
      <c r="L368" s="43">
        <f>'Question (C)'!L367</f>
        <v>0</v>
      </c>
      <c r="N368" s="45"/>
      <c r="O368" s="45"/>
      <c r="P368" s="66"/>
      <c r="Q368" s="65"/>
      <c r="R368" s="9"/>
      <c r="S368" s="45"/>
      <c r="T368" s="45"/>
      <c r="U368" s="65"/>
      <c r="V368" s="59"/>
      <c r="W368" s="5"/>
    </row>
    <row r="369" spans="3:23">
      <c r="C369" s="25"/>
      <c r="D369" s="3">
        <v>349</v>
      </c>
      <c r="E369" s="31">
        <v>0</v>
      </c>
      <c r="F369" s="27">
        <f t="shared" si="21"/>
        <v>6.0000000000000039E-2</v>
      </c>
      <c r="G369" s="21">
        <f>'Question (C)'!G368</f>
        <v>1.1160166706612573E-2</v>
      </c>
      <c r="H369" s="43">
        <f>'Question (C)'!H368</f>
        <v>0</v>
      </c>
      <c r="I369" s="43">
        <f>'Question (C)'!I368</f>
        <v>0</v>
      </c>
      <c r="J369" s="43">
        <f>'Question (C)'!J368</f>
        <v>0</v>
      </c>
      <c r="K369" s="43">
        <f>'Question (C)'!K368</f>
        <v>0</v>
      </c>
      <c r="L369" s="43">
        <f>'Question (C)'!L368</f>
        <v>0</v>
      </c>
      <c r="N369" s="45"/>
      <c r="O369" s="45"/>
      <c r="P369" s="66"/>
      <c r="Q369" s="65"/>
      <c r="R369" s="9"/>
      <c r="S369" s="45"/>
      <c r="T369" s="45"/>
      <c r="U369" s="65"/>
      <c r="V369" s="59"/>
      <c r="W369" s="5"/>
    </row>
    <row r="370" spans="3:23">
      <c r="C370" s="25"/>
      <c r="D370" s="3">
        <v>350</v>
      </c>
      <c r="E370" s="31">
        <v>0</v>
      </c>
      <c r="F370" s="27">
        <f t="shared" si="21"/>
        <v>6.0000000000000039E-2</v>
      </c>
      <c r="G370" s="21">
        <f>'Question (C)'!G369</f>
        <v>1.1160166706612573E-2</v>
      </c>
      <c r="H370" s="43">
        <f>'Question (C)'!H369</f>
        <v>0</v>
      </c>
      <c r="I370" s="43">
        <f>'Question (C)'!I369</f>
        <v>0</v>
      </c>
      <c r="J370" s="43">
        <f>'Question (C)'!J369</f>
        <v>0</v>
      </c>
      <c r="K370" s="43">
        <f>'Question (C)'!K369</f>
        <v>0</v>
      </c>
      <c r="L370" s="43">
        <f>'Question (C)'!L369</f>
        <v>0</v>
      </c>
      <c r="N370" s="45"/>
      <c r="O370" s="45"/>
      <c r="P370" s="66"/>
      <c r="Q370" s="65"/>
      <c r="R370" s="9"/>
      <c r="S370" s="45"/>
      <c r="T370" s="45"/>
      <c r="U370" s="65"/>
      <c r="V370" s="59"/>
      <c r="W370" s="5"/>
    </row>
    <row r="371" spans="3:23">
      <c r="C371" s="25"/>
      <c r="D371" s="3">
        <v>351</v>
      </c>
      <c r="E371" s="31">
        <v>0</v>
      </c>
      <c r="F371" s="27">
        <f t="shared" si="21"/>
        <v>6.0000000000000039E-2</v>
      </c>
      <c r="G371" s="21">
        <f>'Question (C)'!G370</f>
        <v>1.1160166706612573E-2</v>
      </c>
      <c r="H371" s="43">
        <f>'Question (C)'!H370</f>
        <v>0</v>
      </c>
      <c r="I371" s="43">
        <f>'Question (C)'!I370</f>
        <v>0</v>
      </c>
      <c r="J371" s="43">
        <f>'Question (C)'!J370</f>
        <v>0</v>
      </c>
      <c r="K371" s="43">
        <f>'Question (C)'!K370</f>
        <v>0</v>
      </c>
      <c r="L371" s="43">
        <f>'Question (C)'!L370</f>
        <v>0</v>
      </c>
      <c r="N371" s="45"/>
      <c r="O371" s="45"/>
      <c r="P371" s="66"/>
      <c r="Q371" s="65"/>
      <c r="R371" s="9"/>
      <c r="S371" s="45"/>
      <c r="T371" s="45"/>
      <c r="U371" s="65"/>
      <c r="V371" s="59"/>
      <c r="W371" s="5"/>
    </row>
    <row r="372" spans="3:23">
      <c r="C372" s="25"/>
      <c r="D372" s="3">
        <v>352</v>
      </c>
      <c r="E372" s="31">
        <v>0</v>
      </c>
      <c r="F372" s="27">
        <f t="shared" ref="F372:F380" si="22">F371</f>
        <v>6.0000000000000039E-2</v>
      </c>
      <c r="G372" s="21">
        <f>'Question (C)'!G371</f>
        <v>1.1160166706612573E-2</v>
      </c>
      <c r="H372" s="43">
        <f>'Question (C)'!H371</f>
        <v>0</v>
      </c>
      <c r="I372" s="43">
        <f>'Question (C)'!I371</f>
        <v>0</v>
      </c>
      <c r="J372" s="43">
        <f>'Question (C)'!J371</f>
        <v>0</v>
      </c>
      <c r="K372" s="43">
        <f>'Question (C)'!K371</f>
        <v>0</v>
      </c>
      <c r="L372" s="43">
        <f>'Question (C)'!L371</f>
        <v>0</v>
      </c>
      <c r="N372" s="45"/>
      <c r="O372" s="45"/>
      <c r="P372" s="66"/>
      <c r="Q372" s="65"/>
      <c r="R372" s="9"/>
      <c r="S372" s="45"/>
      <c r="T372" s="45"/>
      <c r="U372" s="65"/>
      <c r="V372" s="59"/>
      <c r="W372" s="5"/>
    </row>
    <row r="373" spans="3:23">
      <c r="C373" s="25"/>
      <c r="D373" s="3">
        <v>353</v>
      </c>
      <c r="E373" s="31">
        <v>0</v>
      </c>
      <c r="F373" s="27">
        <f t="shared" si="22"/>
        <v>6.0000000000000039E-2</v>
      </c>
      <c r="G373" s="21">
        <f>'Question (C)'!G372</f>
        <v>1.1160166706612573E-2</v>
      </c>
      <c r="H373" s="43">
        <f>'Question (C)'!H372</f>
        <v>0</v>
      </c>
      <c r="I373" s="43">
        <f>'Question (C)'!I372</f>
        <v>0</v>
      </c>
      <c r="J373" s="43">
        <f>'Question (C)'!J372</f>
        <v>0</v>
      </c>
      <c r="K373" s="43">
        <f>'Question (C)'!K372</f>
        <v>0</v>
      </c>
      <c r="L373" s="43">
        <f>'Question (C)'!L372</f>
        <v>0</v>
      </c>
      <c r="N373" s="45"/>
      <c r="O373" s="45"/>
      <c r="P373" s="66"/>
      <c r="Q373" s="65"/>
      <c r="R373" s="9"/>
      <c r="S373" s="45"/>
      <c r="T373" s="45"/>
      <c r="U373" s="65"/>
      <c r="V373" s="59"/>
      <c r="W373" s="5"/>
    </row>
    <row r="374" spans="3:23">
      <c r="C374" s="25"/>
      <c r="D374" s="3">
        <v>354</v>
      </c>
      <c r="E374" s="31">
        <v>0</v>
      </c>
      <c r="F374" s="27">
        <f t="shared" si="22"/>
        <v>6.0000000000000039E-2</v>
      </c>
      <c r="G374" s="21">
        <f>'Question (C)'!G373</f>
        <v>1.1160166706612573E-2</v>
      </c>
      <c r="H374" s="43">
        <f>'Question (C)'!H373</f>
        <v>0</v>
      </c>
      <c r="I374" s="43">
        <f>'Question (C)'!I373</f>
        <v>0</v>
      </c>
      <c r="J374" s="43">
        <f>'Question (C)'!J373</f>
        <v>0</v>
      </c>
      <c r="K374" s="43">
        <f>'Question (C)'!K373</f>
        <v>0</v>
      </c>
      <c r="L374" s="43">
        <f>'Question (C)'!L373</f>
        <v>0</v>
      </c>
      <c r="N374" s="45"/>
      <c r="O374" s="45"/>
      <c r="P374" s="66"/>
      <c r="Q374" s="65"/>
      <c r="R374" s="9"/>
      <c r="S374" s="45"/>
      <c r="T374" s="45"/>
      <c r="U374" s="65"/>
      <c r="V374" s="59"/>
      <c r="W374" s="5"/>
    </row>
    <row r="375" spans="3:23">
      <c r="C375" s="25"/>
      <c r="D375" s="3">
        <v>355</v>
      </c>
      <c r="E375" s="31">
        <v>0</v>
      </c>
      <c r="F375" s="27">
        <f t="shared" si="22"/>
        <v>6.0000000000000039E-2</v>
      </c>
      <c r="G375" s="21">
        <f>'Question (C)'!G374</f>
        <v>1.1160166706612573E-2</v>
      </c>
      <c r="H375" s="43">
        <f>'Question (C)'!H374</f>
        <v>0</v>
      </c>
      <c r="I375" s="43">
        <f>'Question (C)'!I374</f>
        <v>0</v>
      </c>
      <c r="J375" s="43">
        <f>'Question (C)'!J374</f>
        <v>0</v>
      </c>
      <c r="K375" s="43">
        <f>'Question (C)'!K374</f>
        <v>0</v>
      </c>
      <c r="L375" s="43">
        <f>'Question (C)'!L374</f>
        <v>0</v>
      </c>
      <c r="N375" s="45"/>
      <c r="O375" s="45"/>
      <c r="P375" s="66"/>
      <c r="Q375" s="65"/>
      <c r="R375" s="9"/>
      <c r="S375" s="45"/>
      <c r="T375" s="45"/>
      <c r="U375" s="65"/>
      <c r="V375" s="59"/>
      <c r="W375" s="5"/>
    </row>
    <row r="376" spans="3:23">
      <c r="C376" s="25"/>
      <c r="D376" s="3">
        <v>356</v>
      </c>
      <c r="E376" s="31">
        <v>0</v>
      </c>
      <c r="F376" s="27">
        <f t="shared" si="22"/>
        <v>6.0000000000000039E-2</v>
      </c>
      <c r="G376" s="21">
        <f>'Question (C)'!G375</f>
        <v>1.1160166706612573E-2</v>
      </c>
      <c r="H376" s="43">
        <f>'Question (C)'!H375</f>
        <v>0</v>
      </c>
      <c r="I376" s="43">
        <f>'Question (C)'!I375</f>
        <v>0</v>
      </c>
      <c r="J376" s="43">
        <f>'Question (C)'!J375</f>
        <v>0</v>
      </c>
      <c r="K376" s="43">
        <f>'Question (C)'!K375</f>
        <v>0</v>
      </c>
      <c r="L376" s="43">
        <f>'Question (C)'!L375</f>
        <v>0</v>
      </c>
      <c r="N376" s="45"/>
      <c r="O376" s="45"/>
      <c r="P376" s="66"/>
      <c r="Q376" s="65"/>
      <c r="R376" s="9"/>
      <c r="S376" s="45"/>
      <c r="T376" s="45"/>
      <c r="U376" s="65"/>
      <c r="V376" s="59"/>
      <c r="W376" s="5"/>
    </row>
    <row r="377" spans="3:23">
      <c r="C377" s="25"/>
      <c r="D377" s="3">
        <v>357</v>
      </c>
      <c r="E377" s="31">
        <v>0</v>
      </c>
      <c r="F377" s="27">
        <f t="shared" si="22"/>
        <v>6.0000000000000039E-2</v>
      </c>
      <c r="G377" s="21">
        <f>'Question (C)'!G376</f>
        <v>1.1160166706612573E-2</v>
      </c>
      <c r="H377" s="43">
        <f>'Question (C)'!H376</f>
        <v>0</v>
      </c>
      <c r="I377" s="43">
        <f>'Question (C)'!I376</f>
        <v>0</v>
      </c>
      <c r="J377" s="43">
        <f>'Question (C)'!J376</f>
        <v>0</v>
      </c>
      <c r="K377" s="43">
        <f>'Question (C)'!K376</f>
        <v>0</v>
      </c>
      <c r="L377" s="43">
        <f>'Question (C)'!L376</f>
        <v>0</v>
      </c>
      <c r="N377" s="45"/>
      <c r="O377" s="45"/>
      <c r="P377" s="66"/>
      <c r="Q377" s="65"/>
      <c r="R377" s="9"/>
      <c r="S377" s="45"/>
      <c r="T377" s="45"/>
      <c r="U377" s="65"/>
      <c r="V377" s="59"/>
      <c r="W377" s="5"/>
    </row>
    <row r="378" spans="3:23">
      <c r="C378" s="25"/>
      <c r="D378" s="3">
        <v>358</v>
      </c>
      <c r="E378" s="31">
        <v>0</v>
      </c>
      <c r="F378" s="27">
        <f t="shared" si="22"/>
        <v>6.0000000000000039E-2</v>
      </c>
      <c r="G378" s="21">
        <f>'Question (C)'!G377</f>
        <v>1.1160166706612573E-2</v>
      </c>
      <c r="H378" s="43">
        <f>'Question (C)'!H377</f>
        <v>0</v>
      </c>
      <c r="I378" s="43">
        <f>'Question (C)'!I377</f>
        <v>0</v>
      </c>
      <c r="J378" s="43">
        <f>'Question (C)'!J377</f>
        <v>0</v>
      </c>
      <c r="K378" s="43">
        <f>'Question (C)'!K377</f>
        <v>0</v>
      </c>
      <c r="L378" s="43">
        <f>'Question (C)'!L377</f>
        <v>0</v>
      </c>
      <c r="N378" s="45"/>
      <c r="O378" s="45"/>
      <c r="P378" s="66"/>
      <c r="Q378" s="65"/>
      <c r="R378" s="9"/>
      <c r="S378" s="45"/>
      <c r="T378" s="45"/>
      <c r="U378" s="65"/>
      <c r="V378" s="59"/>
      <c r="W378" s="5"/>
    </row>
    <row r="379" spans="3:23">
      <c r="C379" s="25"/>
      <c r="D379" s="3">
        <v>359</v>
      </c>
      <c r="E379" s="31">
        <v>0</v>
      </c>
      <c r="F379" s="27">
        <f t="shared" si="22"/>
        <v>6.0000000000000039E-2</v>
      </c>
      <c r="G379" s="21">
        <f>'Question (C)'!G378</f>
        <v>1.1160166706612573E-2</v>
      </c>
      <c r="H379" s="43">
        <f>'Question (C)'!H378</f>
        <v>0</v>
      </c>
      <c r="I379" s="43">
        <f>'Question (C)'!I378</f>
        <v>0</v>
      </c>
      <c r="J379" s="43">
        <f>'Question (C)'!J378</f>
        <v>0</v>
      </c>
      <c r="K379" s="43">
        <f>'Question (C)'!K378</f>
        <v>0</v>
      </c>
      <c r="L379" s="43">
        <f>'Question (C)'!L378</f>
        <v>0</v>
      </c>
      <c r="N379" s="45"/>
      <c r="O379" s="45"/>
      <c r="P379" s="66"/>
      <c r="Q379" s="65"/>
      <c r="R379" s="9"/>
      <c r="S379" s="45"/>
      <c r="T379" s="45"/>
      <c r="U379" s="65"/>
      <c r="V379" s="59"/>
      <c r="W379" s="5"/>
    </row>
    <row r="380" spans="3:23">
      <c r="C380" s="25">
        <v>0</v>
      </c>
      <c r="D380" s="3">
        <v>360</v>
      </c>
      <c r="E380" s="31">
        <v>0</v>
      </c>
      <c r="F380" s="27">
        <f t="shared" si="22"/>
        <v>6.0000000000000039E-2</v>
      </c>
      <c r="G380" s="21">
        <f>'Question (C)'!G379</f>
        <v>1.1160166706612573E-2</v>
      </c>
      <c r="H380" s="43">
        <f>'Question (C)'!H379</f>
        <v>0</v>
      </c>
      <c r="I380" s="43">
        <f>'Question (C)'!I379</f>
        <v>0</v>
      </c>
      <c r="J380" s="43">
        <f>'Question (C)'!J379</f>
        <v>0</v>
      </c>
      <c r="K380" s="43">
        <f>'Question (C)'!K379</f>
        <v>0</v>
      </c>
      <c r="L380" s="43">
        <f>'Question (C)'!L379</f>
        <v>0</v>
      </c>
      <c r="N380" s="46"/>
      <c r="O380" s="46"/>
      <c r="P380" s="67"/>
      <c r="Q380" s="63"/>
      <c r="R380" s="9"/>
      <c r="S380" s="46"/>
      <c r="T380" s="46"/>
      <c r="U380" s="63"/>
      <c r="V380" s="60"/>
      <c r="W380" s="5"/>
    </row>
  </sheetData>
  <pageMargins left="0.7" right="0.7" top="0.75" bottom="0.75" header="0.3" footer="0.3"/>
  <pageSetup paperSize="9" orientation="portrait" horizontalDpi="4294967292" verticalDpi="4294967292" r:id="rId1"/>
  <ignoredErrors>
    <ignoredError sqref="G22:L380 G21:K21" emptyCellReferenc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518EC-998C-40CD-8144-94C1A809DBE8}">
  <dimension ref="B1:N29"/>
  <sheetViews>
    <sheetView workbookViewId="0">
      <selection activeCell="D13" sqref="D13"/>
    </sheetView>
  </sheetViews>
  <sheetFormatPr defaultColWidth="9.28515625" defaultRowHeight="15"/>
  <cols>
    <col min="2" max="2" width="22.42578125" customWidth="1"/>
    <col min="3" max="3" width="12.5703125" customWidth="1"/>
    <col min="4" max="4" width="20.5703125" bestFit="1" customWidth="1"/>
    <col min="5" max="5" width="17.42578125" customWidth="1"/>
    <col min="6" max="14" width="12.5703125" customWidth="1"/>
  </cols>
  <sheetData>
    <row r="1" spans="2:14" s="83" customFormat="1" ht="15.75">
      <c r="C1" s="84"/>
    </row>
    <row r="2" spans="2:14" s="83" customFormat="1" ht="15.75">
      <c r="B2" s="77" t="s">
        <v>45</v>
      </c>
      <c r="C2" s="78">
        <v>0</v>
      </c>
      <c r="D2" s="78">
        <v>1</v>
      </c>
      <c r="E2" s="78">
        <v>2</v>
      </c>
      <c r="F2" s="78">
        <v>3</v>
      </c>
      <c r="G2" s="78">
        <v>4</v>
      </c>
      <c r="H2" s="78">
        <v>5</v>
      </c>
    </row>
    <row r="3" spans="2:14" s="83" customFormat="1" ht="15.75">
      <c r="B3" s="77" t="s">
        <v>55</v>
      </c>
      <c r="C3" s="86">
        <v>2823.81</v>
      </c>
      <c r="D3" s="86">
        <v>2704.1</v>
      </c>
      <c r="E3" s="86">
        <v>3225.52</v>
      </c>
      <c r="F3" s="86">
        <v>3714.24</v>
      </c>
      <c r="G3" s="86">
        <v>4515.55</v>
      </c>
      <c r="H3" s="86">
        <v>4076.6</v>
      </c>
    </row>
    <row r="4" spans="2:14" s="83" customFormat="1" ht="15.75">
      <c r="B4" s="77" t="s">
        <v>54</v>
      </c>
      <c r="C4" s="78">
        <v>35.56</v>
      </c>
      <c r="D4" s="78">
        <v>32.53</v>
      </c>
      <c r="E4" s="78">
        <v>38.979999999999997</v>
      </c>
      <c r="F4" s="78">
        <v>44.87</v>
      </c>
      <c r="G4" s="78">
        <v>55</v>
      </c>
      <c r="H4" s="78">
        <v>50</v>
      </c>
    </row>
    <row r="5" spans="2:14" s="83" customFormat="1" ht="15.75">
      <c r="B5" s="85"/>
      <c r="C5"/>
      <c r="D5"/>
      <c r="E5"/>
      <c r="F5"/>
      <c r="G5"/>
      <c r="H5"/>
    </row>
    <row r="6" spans="2:14" s="83" customFormat="1" ht="15.75">
      <c r="B6" s="84" t="s">
        <v>53</v>
      </c>
      <c r="C6"/>
      <c r="D6"/>
      <c r="E6"/>
      <c r="F6"/>
      <c r="G6"/>
      <c r="H6"/>
    </row>
    <row r="7" spans="2:14" s="83" customFormat="1" ht="15.75"/>
    <row r="8" spans="2:14" s="83" customFormat="1" ht="15.75"/>
    <row r="9" spans="2:14">
      <c r="B9" s="82" t="s">
        <v>52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1" spans="2:14" ht="15.75">
      <c r="B11" t="s">
        <v>51</v>
      </c>
      <c r="E11" s="80">
        <f>_xlfn.STDEV.P(C25:G25)</f>
        <v>1.955062583431124E-2</v>
      </c>
    </row>
    <row r="13" spans="2:14">
      <c r="B13" s="79"/>
    </row>
    <row r="15" spans="2:14">
      <c r="B15" s="74"/>
    </row>
    <row r="16" spans="2:14">
      <c r="B16" s="74" t="s">
        <v>50</v>
      </c>
    </row>
    <row r="17" spans="2:7">
      <c r="B17" s="74"/>
    </row>
    <row r="18" spans="2:7">
      <c r="B18" s="74" t="s">
        <v>49</v>
      </c>
    </row>
    <row r="19" spans="2:7">
      <c r="B19" s="77" t="s">
        <v>45</v>
      </c>
      <c r="C19" s="78">
        <v>1</v>
      </c>
      <c r="D19" s="78">
        <v>2</v>
      </c>
      <c r="E19" s="78">
        <v>3</v>
      </c>
      <c r="F19" s="78">
        <v>4</v>
      </c>
      <c r="G19" s="78">
        <v>5</v>
      </c>
    </row>
    <row r="20" spans="2:7">
      <c r="B20" s="77" t="s">
        <v>48</v>
      </c>
      <c r="C20" s="76">
        <f t="shared" ref="C20:G21" si="0">D3/C3-1</f>
        <v>-4.2393078854455535E-2</v>
      </c>
      <c r="D20" s="76">
        <f t="shared" si="0"/>
        <v>0.19282570910839092</v>
      </c>
      <c r="E20" s="76">
        <f t="shared" si="0"/>
        <v>0.15151665467893549</v>
      </c>
      <c r="F20" s="76">
        <f t="shared" si="0"/>
        <v>0.21573996295339026</v>
      </c>
      <c r="G20" s="76">
        <f t="shared" si="0"/>
        <v>-9.7208534951445658E-2</v>
      </c>
    </row>
    <row r="21" spans="2:7">
      <c r="B21" s="77" t="s">
        <v>47</v>
      </c>
      <c r="C21" s="76">
        <f t="shared" si="0"/>
        <v>-8.5208098987626602E-2</v>
      </c>
      <c r="D21" s="76">
        <f t="shared" si="0"/>
        <v>0.19827851214263736</v>
      </c>
      <c r="E21" s="76">
        <f t="shared" si="0"/>
        <v>0.15110312981015905</v>
      </c>
      <c r="F21" s="76">
        <f t="shared" si="0"/>
        <v>0.22576331624693569</v>
      </c>
      <c r="G21" s="76">
        <f t="shared" si="0"/>
        <v>-9.0909090909090939E-2</v>
      </c>
    </row>
    <row r="22" spans="2:7">
      <c r="B22" s="74"/>
    </row>
    <row r="23" spans="2:7">
      <c r="B23" s="74" t="s">
        <v>46</v>
      </c>
    </row>
    <row r="24" spans="2:7">
      <c r="B24" s="77" t="s">
        <v>45</v>
      </c>
      <c r="C24" s="78">
        <v>1</v>
      </c>
      <c r="D24" s="78">
        <v>2</v>
      </c>
      <c r="E24" s="78">
        <v>3</v>
      </c>
      <c r="F24" s="78">
        <v>4</v>
      </c>
      <c r="G24" s="78">
        <v>5</v>
      </c>
    </row>
    <row r="25" spans="2:7">
      <c r="B25" s="77" t="s">
        <v>44</v>
      </c>
      <c r="C25" s="76">
        <f>C21-C20</f>
        <v>-4.2815020133171067E-2</v>
      </c>
      <c r="D25" s="76">
        <f>D21-D20</f>
        <v>5.4528030342464451E-3</v>
      </c>
      <c r="E25" s="76">
        <f>E21-E20</f>
        <v>-4.1352486877643813E-4</v>
      </c>
      <c r="F25" s="76">
        <f>F21-F20</f>
        <v>1.0023353293545423E-2</v>
      </c>
      <c r="G25" s="76">
        <f>G21-G20</f>
        <v>6.2994440423547182E-3</v>
      </c>
    </row>
    <row r="26" spans="2:7">
      <c r="B26" s="75"/>
    </row>
    <row r="27" spans="2:7">
      <c r="B27" s="74" t="s">
        <v>43</v>
      </c>
    </row>
    <row r="28" spans="2:7">
      <c r="B28" s="73"/>
    </row>
    <row r="29" spans="2:7">
      <c r="B29" t="s">
        <v>42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EB302-C941-403C-B22D-421C40EFC413}">
  <dimension ref="A1:N64"/>
  <sheetViews>
    <sheetView tabSelected="1" topLeftCell="A8" workbookViewId="0">
      <selection activeCell="L16" sqref="L16"/>
    </sheetView>
  </sheetViews>
  <sheetFormatPr defaultRowHeight="15"/>
  <cols>
    <col min="2" max="2" width="6.7109375" bestFit="1" customWidth="1"/>
    <col min="3" max="3" width="12.5703125" customWidth="1"/>
    <col min="4" max="4" width="20.5703125" bestFit="1" customWidth="1"/>
    <col min="5" max="5" width="17.42578125" customWidth="1"/>
    <col min="6" max="14" width="12.5703125" customWidth="1"/>
  </cols>
  <sheetData>
    <row r="1" spans="2:7" s="83" customFormat="1" ht="15.75">
      <c r="C1" s="84"/>
    </row>
    <row r="2" spans="2:7" s="83" customFormat="1" ht="15.75">
      <c r="C2" s="97"/>
      <c r="D2" s="94"/>
      <c r="E2" s="94"/>
      <c r="F2" s="109" t="s">
        <v>99</v>
      </c>
      <c r="G2" s="109"/>
    </row>
    <row r="3" spans="2:7" s="83" customFormat="1" ht="15.75">
      <c r="C3" s="94"/>
      <c r="D3" s="93" t="s">
        <v>98</v>
      </c>
      <c r="E3" s="93" t="s">
        <v>97</v>
      </c>
      <c r="F3" s="93" t="s">
        <v>96</v>
      </c>
      <c r="G3" s="93" t="s">
        <v>95</v>
      </c>
    </row>
    <row r="4" spans="2:7" s="83" customFormat="1" ht="15.75">
      <c r="C4" s="94" t="s">
        <v>84</v>
      </c>
      <c r="D4" s="93">
        <v>0.5</v>
      </c>
      <c r="E4" s="93" t="s">
        <v>113</v>
      </c>
      <c r="F4" s="93">
        <v>0.25</v>
      </c>
      <c r="G4" s="93">
        <v>0.03</v>
      </c>
    </row>
    <row r="5" spans="2:7" s="83" customFormat="1" ht="15.75">
      <c r="C5" s="94" t="s">
        <v>83</v>
      </c>
      <c r="D5" s="93">
        <v>0.4</v>
      </c>
      <c r="E5" s="93" t="s">
        <v>112</v>
      </c>
      <c r="F5" s="93" t="s">
        <v>111</v>
      </c>
      <c r="G5" s="93">
        <v>0.06</v>
      </c>
    </row>
    <row r="6" spans="2:7" s="83" customFormat="1" ht="15.75">
      <c r="C6" s="94" t="s">
        <v>82</v>
      </c>
      <c r="D6" s="93">
        <v>9.9999999999999978E-2</v>
      </c>
      <c r="E6" s="93">
        <v>0.08</v>
      </c>
      <c r="F6" s="93" t="s">
        <v>110</v>
      </c>
      <c r="G6" s="93" t="s">
        <v>109</v>
      </c>
    </row>
    <row r="7" spans="2:7" s="83" customFormat="1" ht="15.75"/>
    <row r="8" spans="2:7" s="83" customFormat="1" ht="15.75">
      <c r="C8" s="87" t="s">
        <v>108</v>
      </c>
    </row>
    <row r="9" spans="2:7" s="83" customFormat="1" ht="15.75">
      <c r="C9" s="100" t="s">
        <v>107</v>
      </c>
      <c r="G9" s="99">
        <v>-1E-3</v>
      </c>
    </row>
    <row r="10" spans="2:7" s="83" customFormat="1" ht="15.75">
      <c r="C10" s="100" t="s">
        <v>106</v>
      </c>
      <c r="G10" s="99">
        <v>-2E-3</v>
      </c>
    </row>
    <row r="11" spans="2:7" s="83" customFormat="1" ht="15.75">
      <c r="C11" s="100" t="s">
        <v>105</v>
      </c>
      <c r="G11" s="99">
        <v>-3.5000000000000001E-3</v>
      </c>
    </row>
    <row r="12" spans="2:7" s="83" customFormat="1" ht="15.75">
      <c r="C12" s="100" t="s">
        <v>104</v>
      </c>
      <c r="G12" s="99">
        <v>5.7000000000000002E-2</v>
      </c>
    </row>
    <row r="13" spans="2:7" s="83" customFormat="1" ht="15.75"/>
    <row r="14" spans="2:7" s="83" customFormat="1" ht="15.75">
      <c r="B14" s="83" t="s">
        <v>77</v>
      </c>
      <c r="C14" t="s">
        <v>103</v>
      </c>
    </row>
    <row r="15" spans="2:7" s="83" customFormat="1" ht="15.75">
      <c r="B15" s="98" t="s">
        <v>71</v>
      </c>
      <c r="C15" s="83" t="s">
        <v>102</v>
      </c>
    </row>
    <row r="16" spans="2:7" s="83" customFormat="1" ht="15.75"/>
    <row r="17" spans="2:14">
      <c r="C17" s="82" t="s">
        <v>101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20" spans="2:14" ht="15.75">
      <c r="B20" t="s">
        <v>100</v>
      </c>
      <c r="C20" s="97"/>
      <c r="D20" s="93"/>
      <c r="E20" s="93"/>
      <c r="F20" s="109" t="s">
        <v>99</v>
      </c>
      <c r="G20" s="109"/>
    </row>
    <row r="21" spans="2:14" ht="15.75">
      <c r="C21" s="94"/>
      <c r="D21" s="93" t="s">
        <v>98</v>
      </c>
      <c r="E21" s="93" t="s">
        <v>97</v>
      </c>
      <c r="F21" s="93" t="s">
        <v>96</v>
      </c>
      <c r="G21" s="93" t="s">
        <v>95</v>
      </c>
      <c r="I21" s="95" t="s">
        <v>94</v>
      </c>
      <c r="J21">
        <f>E22</f>
        <v>4.0000000000000008E-2</v>
      </c>
    </row>
    <row r="22" spans="2:14" ht="15.75">
      <c r="C22" s="94" t="s">
        <v>84</v>
      </c>
      <c r="D22" s="93">
        <v>0.5</v>
      </c>
      <c r="E22" s="92">
        <f>(0.0035/(F22-D22)+(D23*E23+D24*E24))/(1-D22)</f>
        <v>4.0000000000000008E-2</v>
      </c>
      <c r="F22" s="93">
        <v>0.25</v>
      </c>
      <c r="G22" s="93">
        <v>0.03</v>
      </c>
      <c r="H22" t="s">
        <v>79</v>
      </c>
      <c r="I22" t="s">
        <v>93</v>
      </c>
      <c r="J22">
        <f>E23</f>
        <v>6.5000000000000002E-2</v>
      </c>
    </row>
    <row r="23" spans="2:14" ht="15.75">
      <c r="C23" s="94" t="s">
        <v>83</v>
      </c>
      <c r="D23" s="93">
        <v>0.4</v>
      </c>
      <c r="E23" s="92">
        <f>G23--0.002/D23</f>
        <v>6.5000000000000002E-2</v>
      </c>
      <c r="F23" s="92">
        <f>-0.001/(G23-E23)+D23</f>
        <v>0.59999999999999987</v>
      </c>
      <c r="G23" s="93">
        <v>0.06</v>
      </c>
      <c r="H23" t="s">
        <v>79</v>
      </c>
      <c r="I23" t="s">
        <v>92</v>
      </c>
      <c r="J23">
        <f>F23</f>
        <v>0.59999999999999987</v>
      </c>
    </row>
    <row r="24" spans="2:14" ht="15.75">
      <c r="C24" s="94" t="s">
        <v>82</v>
      </c>
      <c r="D24" s="93">
        <v>9.9999999999999978E-2</v>
      </c>
      <c r="E24" s="93">
        <v>0.08</v>
      </c>
      <c r="F24" s="92">
        <f>1-F22-F23</f>
        <v>0.15000000000000013</v>
      </c>
      <c r="G24" s="92">
        <f>(0.057-F22*G22-F23*G23)/F24</f>
        <v>0.09</v>
      </c>
      <c r="H24" t="s">
        <v>79</v>
      </c>
      <c r="I24" t="s">
        <v>91</v>
      </c>
      <c r="J24">
        <f>F24</f>
        <v>0.15000000000000013</v>
      </c>
    </row>
    <row r="25" spans="2:14" ht="15.75">
      <c r="C25" s="91" t="s">
        <v>90</v>
      </c>
      <c r="D25" s="3"/>
      <c r="E25" s="3">
        <f>SUMPRODUCT(D22:D24,E22:E24)</f>
        <v>5.4000000000000006E-2</v>
      </c>
      <c r="F25" s="3"/>
      <c r="G25" s="3"/>
      <c r="I25" t="s">
        <v>89</v>
      </c>
      <c r="J25">
        <f>G24</f>
        <v>0.09</v>
      </c>
    </row>
    <row r="26" spans="2:14">
      <c r="D26" s="3"/>
      <c r="E26" s="3"/>
      <c r="F26" s="3"/>
      <c r="G26" s="3"/>
    </row>
    <row r="27" spans="2:14">
      <c r="B27" t="s">
        <v>88</v>
      </c>
      <c r="C27" s="17"/>
      <c r="D27" s="90" t="s">
        <v>87</v>
      </c>
      <c r="E27" s="90" t="s">
        <v>86</v>
      </c>
      <c r="F27" s="90" t="s">
        <v>85</v>
      </c>
      <c r="G27" s="90" t="s">
        <v>81</v>
      </c>
    </row>
    <row r="28" spans="2:14">
      <c r="C28" s="17" t="s">
        <v>84</v>
      </c>
      <c r="D28" s="89">
        <f>(G22-E22)*D22</f>
        <v>-5.0000000000000044E-3</v>
      </c>
      <c r="E28" s="89">
        <f>(E22-$F$34)*(F22-D22)</f>
        <v>3.4999999999999996E-3</v>
      </c>
      <c r="F28" s="89">
        <f>(F22-D22)*(G22-E22)</f>
        <v>2.5000000000000022E-3</v>
      </c>
      <c r="G28" s="89">
        <f>SUM(D28:F28)</f>
        <v>9.9999999999999742E-4</v>
      </c>
      <c r="H28" t="s">
        <v>79</v>
      </c>
    </row>
    <row r="29" spans="2:14">
      <c r="C29" s="17" t="s">
        <v>83</v>
      </c>
      <c r="D29" s="89">
        <f>(G23-E23)*D23</f>
        <v>-2.0000000000000018E-3</v>
      </c>
      <c r="E29" s="89">
        <f>(E23-$F$34)*(F23-D23)</f>
        <v>2.1999999999999975E-3</v>
      </c>
      <c r="F29" s="89">
        <f>(F23-D23)*(G23-E23)</f>
        <v>-1E-3</v>
      </c>
      <c r="G29" s="89">
        <f>SUM(D29:F29)</f>
        <v>-8.0000000000000427E-4</v>
      </c>
      <c r="H29" t="s">
        <v>79</v>
      </c>
    </row>
    <row r="30" spans="2:14">
      <c r="C30" s="17" t="s">
        <v>82</v>
      </c>
      <c r="D30" s="89">
        <f>(G24-E24)*D24</f>
        <v>9.9999999999999937E-4</v>
      </c>
      <c r="E30" s="89">
        <f>(E24-$F$34)*(F24-D24)</f>
        <v>1.3000000000000038E-3</v>
      </c>
      <c r="F30" s="89">
        <f>(F24-D24)*(G24-E24)</f>
        <v>5.0000000000000131E-4</v>
      </c>
      <c r="G30" s="89">
        <f>SUM(D30:F30)</f>
        <v>2.8000000000000047E-3</v>
      </c>
      <c r="H30" t="s">
        <v>79</v>
      </c>
    </row>
    <row r="31" spans="2:14">
      <c r="C31" s="17" t="s">
        <v>81</v>
      </c>
      <c r="D31" s="89">
        <f>SUM(D28:D30)</f>
        <v>-6.0000000000000071E-3</v>
      </c>
      <c r="E31" s="89">
        <f>SUM(E28:E30)</f>
        <v>7.000000000000001E-3</v>
      </c>
      <c r="F31" s="89">
        <f>SUM(F28:F30)</f>
        <v>2.0000000000000035E-3</v>
      </c>
      <c r="G31" s="89">
        <f>SUM(G28:G30)</f>
        <v>2.9999999999999979E-3</v>
      </c>
      <c r="H31" t="s">
        <v>79</v>
      </c>
    </row>
    <row r="34" spans="1:8">
      <c r="E34" t="s">
        <v>80</v>
      </c>
      <c r="F34">
        <f>E25</f>
        <v>5.4000000000000006E-2</v>
      </c>
      <c r="H34" t="s">
        <v>79</v>
      </c>
    </row>
    <row r="37" spans="1:8">
      <c r="A37" s="88" t="s">
        <v>78</v>
      </c>
    </row>
    <row r="38" spans="1:8">
      <c r="A38" t="s">
        <v>77</v>
      </c>
    </row>
    <row r="39" spans="1:8">
      <c r="A39" s="87" t="s">
        <v>76</v>
      </c>
    </row>
    <row r="40" spans="1:8">
      <c r="A40" s="87" t="s">
        <v>75</v>
      </c>
    </row>
    <row r="41" spans="1:8">
      <c r="A41" s="87" t="s">
        <v>74</v>
      </c>
    </row>
    <row r="42" spans="1:8">
      <c r="A42" s="87" t="s">
        <v>73</v>
      </c>
    </row>
    <row r="43" spans="1:8">
      <c r="A43" s="87" t="s">
        <v>72</v>
      </c>
    </row>
    <row r="45" spans="1:8">
      <c r="A45" s="87" t="s">
        <v>71</v>
      </c>
    </row>
    <row r="46" spans="1:8">
      <c r="A46" s="87" t="s">
        <v>70</v>
      </c>
    </row>
    <row r="47" spans="1:8">
      <c r="A47" s="87" t="s">
        <v>69</v>
      </c>
    </row>
    <row r="48" spans="1:8">
      <c r="A48" s="87"/>
    </row>
    <row r="49" spans="1:1">
      <c r="A49" s="87" t="s">
        <v>68</v>
      </c>
    </row>
    <row r="50" spans="1:1">
      <c r="A50" s="87"/>
    </row>
    <row r="51" spans="1:1">
      <c r="A51" s="87" t="s">
        <v>67</v>
      </c>
    </row>
    <row r="52" spans="1:1">
      <c r="A52" s="87" t="s">
        <v>66</v>
      </c>
    </row>
    <row r="53" spans="1:1">
      <c r="A53" s="87" t="s">
        <v>65</v>
      </c>
    </row>
    <row r="54" spans="1:1">
      <c r="A54" s="87" t="s">
        <v>64</v>
      </c>
    </row>
    <row r="55" spans="1:1">
      <c r="A55" s="87"/>
    </row>
    <row r="56" spans="1:1">
      <c r="A56" s="87" t="s">
        <v>63</v>
      </c>
    </row>
    <row r="57" spans="1:1">
      <c r="A57" s="87" t="s">
        <v>62</v>
      </c>
    </row>
    <row r="58" spans="1:1">
      <c r="A58" s="87" t="s">
        <v>61</v>
      </c>
    </row>
    <row r="59" spans="1:1">
      <c r="A59" s="87" t="s">
        <v>60</v>
      </c>
    </row>
    <row r="60" spans="1:1">
      <c r="A60" s="87"/>
    </row>
    <row r="61" spans="1:1">
      <c r="A61" s="87" t="s">
        <v>59</v>
      </c>
    </row>
    <row r="62" spans="1:1">
      <c r="A62" s="87" t="s">
        <v>58</v>
      </c>
    </row>
    <row r="63" spans="1:1">
      <c r="A63" s="87" t="s">
        <v>57</v>
      </c>
    </row>
    <row r="64" spans="1:1">
      <c r="A64" s="87" t="s">
        <v>56</v>
      </c>
    </row>
  </sheetData>
  <mergeCells count="2">
    <mergeCell ref="F2:G2"/>
    <mergeCell ref="F20:G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3AA6-1650-4262-962C-CB5F4E3371D5}">
  <dimension ref="A3:N43"/>
  <sheetViews>
    <sheetView topLeftCell="A13" zoomScaleNormal="100" workbookViewId="0">
      <selection activeCell="D33" sqref="D33"/>
    </sheetView>
  </sheetViews>
  <sheetFormatPr defaultRowHeight="15"/>
  <cols>
    <col min="2" max="2" width="6.7109375" bestFit="1" customWidth="1"/>
    <col min="3" max="3" width="23.28515625" customWidth="1"/>
    <col min="4" max="4" width="20.5703125" bestFit="1" customWidth="1"/>
    <col min="5" max="5" width="17.42578125" customWidth="1"/>
    <col min="6" max="6" width="23.28515625" customWidth="1"/>
    <col min="7" max="7" width="20.28515625" customWidth="1"/>
    <col min="8" max="14" width="12.5703125" customWidth="1"/>
  </cols>
  <sheetData>
    <row r="3" spans="2:5" s="83" customFormat="1" ht="15.75">
      <c r="C3" s="108" t="s">
        <v>135</v>
      </c>
    </row>
    <row r="4" spans="2:5" s="83" customFormat="1" ht="15.75">
      <c r="C4" s="108" t="s">
        <v>134</v>
      </c>
    </row>
    <row r="5" spans="2:5" s="83" customFormat="1" ht="15.75">
      <c r="C5" s="108"/>
    </row>
    <row r="6" spans="2:5" s="83" customFormat="1" ht="15.75">
      <c r="C6" s="84"/>
    </row>
    <row r="7" spans="2:5" s="83" customFormat="1" ht="15.75">
      <c r="C7" s="97"/>
      <c r="D7" s="96" t="s">
        <v>99</v>
      </c>
      <c r="E7" s="96" t="s">
        <v>126</v>
      </c>
    </row>
    <row r="8" spans="2:5" s="83" customFormat="1" ht="15.75">
      <c r="C8" s="94" t="s">
        <v>133</v>
      </c>
      <c r="D8" s="110">
        <v>1.4999999999999999E-2</v>
      </c>
      <c r="E8" s="110"/>
    </row>
    <row r="9" spans="2:5" s="83" customFormat="1" ht="15.75">
      <c r="C9" s="94" t="s">
        <v>132</v>
      </c>
      <c r="D9" s="105">
        <v>0.04</v>
      </c>
      <c r="E9" s="106">
        <v>2.5000000000000001E-3</v>
      </c>
    </row>
    <row r="10" spans="2:5" s="83" customFormat="1" ht="15.75">
      <c r="C10" s="94" t="s">
        <v>95</v>
      </c>
      <c r="D10" s="105">
        <v>5.7000000000000002E-2</v>
      </c>
      <c r="E10" s="107">
        <v>7.0000000000000007E-2</v>
      </c>
    </row>
    <row r="11" spans="2:5" s="83" customFormat="1" ht="15.75">
      <c r="C11" s="94" t="s">
        <v>131</v>
      </c>
      <c r="D11" s="107">
        <v>0.1</v>
      </c>
      <c r="E11" s="106">
        <v>0.1193</v>
      </c>
    </row>
    <row r="12" spans="2:5" s="83" customFormat="1" ht="15.75">
      <c r="C12" s="94" t="s">
        <v>130</v>
      </c>
      <c r="D12" s="105">
        <v>2.5000000000000001E-2</v>
      </c>
      <c r="E12" s="105">
        <v>6.7000000000000004E-2</v>
      </c>
    </row>
    <row r="13" spans="2:5" s="83" customFormat="1" ht="15.75">
      <c r="C13" s="94" t="s">
        <v>129</v>
      </c>
      <c r="D13" s="93">
        <v>1.06</v>
      </c>
      <c r="E13" s="93">
        <v>1.37</v>
      </c>
    </row>
    <row r="14" spans="2:5" s="83" customFormat="1" ht="15.75">
      <c r="D14" s="104"/>
      <c r="E14" s="104"/>
    </row>
    <row r="15" spans="2:5" s="83" customFormat="1" ht="15.75">
      <c r="B15" s="98" t="s">
        <v>128</v>
      </c>
      <c r="C15" s="83" t="s">
        <v>127</v>
      </c>
      <c r="D15" s="104"/>
      <c r="E15" s="104"/>
    </row>
    <row r="16" spans="2:5" s="83" customFormat="1" ht="15.75">
      <c r="D16" s="104"/>
      <c r="E16" s="104"/>
    </row>
    <row r="17" spans="1:14">
      <c r="C17" s="82" t="s">
        <v>101</v>
      </c>
      <c r="D17" s="103"/>
      <c r="E17" s="103"/>
      <c r="F17" s="81"/>
      <c r="G17" s="81"/>
      <c r="H17" s="81"/>
      <c r="I17" s="81"/>
      <c r="J17" s="81"/>
      <c r="K17" s="81"/>
      <c r="L17" s="81"/>
      <c r="M17" s="81"/>
      <c r="N17" s="81"/>
    </row>
    <row r="18" spans="1:14">
      <c r="D18" s="3"/>
      <c r="E18" s="3"/>
    </row>
    <row r="19" spans="1:14">
      <c r="D19" s="3"/>
      <c r="E19" s="3"/>
    </row>
    <row r="20" spans="1:14" ht="15.75">
      <c r="C20" s="97"/>
      <c r="D20" s="93" t="s">
        <v>99</v>
      </c>
      <c r="E20" s="93" t="s">
        <v>126</v>
      </c>
    </row>
    <row r="21" spans="1:14" ht="15.75">
      <c r="C21" s="94" t="s">
        <v>125</v>
      </c>
      <c r="D21" s="92">
        <f>(D10-$D$8)/D11</f>
        <v>0.42</v>
      </c>
      <c r="E21" s="92">
        <f>(E10-$D$8)/E11</f>
        <v>0.4610226320201174</v>
      </c>
      <c r="F21" t="s">
        <v>79</v>
      </c>
    </row>
    <row r="22" spans="1:14" ht="15.75">
      <c r="C22" s="94" t="s">
        <v>124</v>
      </c>
      <c r="D22" s="92">
        <f>(D10-$D$8)/D13</f>
        <v>3.962264150943396E-2</v>
      </c>
      <c r="E22" s="92">
        <f>(E10-$D$8)/E13</f>
        <v>4.0145985401459854E-2</v>
      </c>
      <c r="F22" t="s">
        <v>79</v>
      </c>
    </row>
    <row r="23" spans="1:14" ht="15.75">
      <c r="C23" s="94" t="s">
        <v>123</v>
      </c>
      <c r="D23" s="92">
        <f>(D10-D9)/D12</f>
        <v>0.68</v>
      </c>
      <c r="E23" s="92">
        <f>(E10-E9)/E12</f>
        <v>1.0074626865671641</v>
      </c>
      <c r="F23" t="s">
        <v>79</v>
      </c>
    </row>
    <row r="25" spans="1:14">
      <c r="A25" s="102" t="s">
        <v>78</v>
      </c>
    </row>
    <row r="26" spans="1:14">
      <c r="A26" s="87" t="s">
        <v>122</v>
      </c>
    </row>
    <row r="27" spans="1:14">
      <c r="A27" s="87" t="s">
        <v>121</v>
      </c>
    </row>
    <row r="28" spans="1:14">
      <c r="A28" s="87" t="s">
        <v>120</v>
      </c>
    </row>
    <row r="29" spans="1:14">
      <c r="A29" s="87" t="s">
        <v>119</v>
      </c>
    </row>
    <row r="30" spans="1:14">
      <c r="A30" s="87"/>
    </row>
    <row r="31" spans="1:14">
      <c r="A31" s="87" t="s">
        <v>118</v>
      </c>
    </row>
    <row r="32" spans="1:14">
      <c r="A32" s="87" t="s">
        <v>117</v>
      </c>
    </row>
    <row r="33" spans="1:1">
      <c r="A33" s="87" t="s">
        <v>116</v>
      </c>
    </row>
    <row r="34" spans="1:1">
      <c r="A34" s="87" t="s">
        <v>115</v>
      </c>
    </row>
    <row r="35" spans="1:1">
      <c r="A35" s="87"/>
    </row>
    <row r="36" spans="1:1">
      <c r="A36" s="87" t="s">
        <v>114</v>
      </c>
    </row>
    <row r="37" spans="1:1">
      <c r="A37" s="73"/>
    </row>
    <row r="38" spans="1:1">
      <c r="A38" s="101"/>
    </row>
    <row r="39" spans="1:1">
      <c r="A39" s="73"/>
    </row>
    <row r="40" spans="1:1">
      <c r="A40" s="73"/>
    </row>
    <row r="41" spans="1:1">
      <c r="A41" s="73"/>
    </row>
    <row r="42" spans="1:1">
      <c r="A42" s="73"/>
    </row>
    <row r="43" spans="1:1">
      <c r="A43" s="73"/>
    </row>
  </sheetData>
  <mergeCells count="1">
    <mergeCell ref="D8:E8"/>
  </mergeCells>
  <pageMargins left="0.7" right="0.7" top="0.75" bottom="0.75" header="0.3" footer="0.3"/>
  <pageSetup orientation="portrait" horizontalDpi="240" verticalDpi="24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65b3ef4f2db57c8fd06e10d67e29a91c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368f79d5404671231dfb7196e18a5373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EB4D9C-4E08-4F9F-B89F-2118F4462BA9}"/>
</file>

<file path=customXml/itemProps2.xml><?xml version="1.0" encoding="utf-8"?>
<ds:datastoreItem xmlns:ds="http://schemas.openxmlformats.org/officeDocument/2006/customXml" ds:itemID="{A6054E1E-2F7F-40F8-8954-5E204EB6C062}"/>
</file>

<file path=customXml/itemProps3.xml><?xml version="1.0" encoding="utf-8"?>
<ds:datastoreItem xmlns:ds="http://schemas.openxmlformats.org/officeDocument/2006/customXml" ds:itemID="{887372E2-4030-4ECC-980D-F69CF55E6B42}"/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Question (C)</vt:lpstr>
      <vt:lpstr>Question (D)</vt:lpstr>
      <vt:lpstr>Q 5 Solution (a)</vt:lpstr>
      <vt:lpstr>Q 6 Solutions (b) (c)</vt:lpstr>
      <vt:lpstr>Q6 Solution (e)</vt:lpstr>
      <vt:lpstr>'Q 5 Solution (a)'!_Hlk192846198</vt:lpstr>
      <vt:lpstr>'Q 6 Solutions (b) (c)'!_Hlk192846198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Aleshia Zionce</dc:creator>
  <cp:lastModifiedBy>Aleshia Zionce</cp:lastModifiedBy>
  <dcterms:created xsi:type="dcterms:W3CDTF">2025-01-26T21:53:14Z</dcterms:created>
  <dcterms:modified xsi:type="dcterms:W3CDTF">2026-01-16T14:43:12Z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0x010100A13D16CE4023BB4BB4110DFC2802C897</vt:lpwstr>
  </property>
</Properties>
</file>