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meriprise-my.sharepoint.com/personal/john_d_bullock_ampf_com/Documents/Documents/Misc/Actuarial/Volunteering/2024-07 Central Review - Boston/"/>
    </mc:Choice>
  </mc:AlternateContent>
  <xr:revisionPtr revIDLastSave="5" documentId="8_{68EEBD81-0DE9-4255-B35F-20F832F923B8}" xr6:coauthVersionLast="47" xr6:coauthVersionMax="47" xr10:uidLastSave="{03209551-452D-49C3-BD63-4B5A83A5559E}"/>
  <bookViews>
    <workbookView xWindow="-120" yWindow="-120" windowWidth="29040" windowHeight="15720" activeTab="1" xr2:uid="{00000000-000D-0000-FFFF-FFFF00000000}"/>
  </bookViews>
  <sheets>
    <sheet name="Question 1 (c)" sheetId="11" r:id="rId1"/>
    <sheet name="Question 2 (a)" sheetId="15" r:id="rId2"/>
    <sheet name="Question 7 (a)" sheetId="17" r:id="rId3"/>
    <sheet name="Case study excel files ---&gt;" sheetId="26" r:id="rId4"/>
    <sheet name="Case Study - Financial Stmts" sheetId="18" r:id="rId5"/>
    <sheet name="Case Study - Reinsurers" sheetId="19" r:id="rId6"/>
    <sheet name="Case Study - Underwriting" sheetId="20" r:id="rId7"/>
    <sheet name="Case Study - Flagship IUL" sheetId="21" r:id="rId8"/>
    <sheet name="Case Study - Vol Ctrl IUL" sheetId="22" r:id="rId9"/>
    <sheet name="Case Study - Whole Life Product" sheetId="23" r:id="rId10"/>
    <sheet name="Case Study - FDA" sheetId="24" r:id="rId11"/>
    <sheet name="Case Study - Term Life Product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8" i="25" l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G8" i="20"/>
  <c r="F8" i="20"/>
  <c r="E8" i="20"/>
  <c r="D8" i="20"/>
  <c r="C8" i="20"/>
  <c r="B8" i="20"/>
  <c r="H7" i="20"/>
  <c r="H6" i="20"/>
  <c r="H8" i="20" s="1"/>
  <c r="D18" i="19"/>
  <c r="C18" i="19"/>
  <c r="B18" i="19"/>
  <c r="B10" i="19"/>
  <c r="D9" i="19"/>
  <c r="D10" i="19" s="1"/>
  <c r="C9" i="19"/>
  <c r="C10" i="19" s="1"/>
  <c r="B9" i="19"/>
  <c r="F31" i="18"/>
  <c r="E31" i="18"/>
  <c r="D31" i="18"/>
  <c r="C31" i="18"/>
  <c r="B31" i="18"/>
  <c r="F28" i="18"/>
  <c r="E28" i="18"/>
  <c r="D28" i="18"/>
  <c r="C28" i="18"/>
  <c r="B28" i="18"/>
  <c r="C18" i="18"/>
  <c r="B18" i="18"/>
  <c r="F16" i="18"/>
  <c r="E16" i="18"/>
  <c r="D16" i="18"/>
  <c r="C16" i="18"/>
  <c r="B16" i="18"/>
  <c r="F13" i="18"/>
  <c r="E13" i="18"/>
  <c r="D13" i="18"/>
  <c r="D18" i="18" s="1"/>
  <c r="C13" i="18"/>
  <c r="B13" i="18"/>
  <c r="F7" i="18"/>
  <c r="F18" i="18" s="1"/>
  <c r="E7" i="18"/>
  <c r="E18" i="18" s="1"/>
  <c r="D7" i="18"/>
  <c r="C7" i="18"/>
  <c r="B7" i="18"/>
</calcChain>
</file>

<file path=xl/sharedStrings.xml><?xml version="1.0" encoding="utf-8"?>
<sst xmlns="http://schemas.openxmlformats.org/spreadsheetml/2006/main" count="359" uniqueCount="289">
  <si>
    <t>ANSWER:</t>
  </si>
  <si>
    <t>Show work below</t>
  </si>
  <si>
    <t>Expenses</t>
  </si>
  <si>
    <t>Question 2 (a)</t>
  </si>
  <si>
    <t>2 (a)</t>
  </si>
  <si>
    <t>(a)</t>
  </si>
  <si>
    <t>(c)</t>
  </si>
  <si>
    <t>Question 1 (c)</t>
  </si>
  <si>
    <t>(c) (2 points)</t>
  </si>
  <si>
    <t>A whole life policy has been issued by BAM Life. You are given:</t>
  </si>
  <si>
    <t>Face amount</t>
  </si>
  <si>
    <t>Premium rate</t>
  </si>
  <si>
    <t>15 per thousand</t>
  </si>
  <si>
    <t>Annual policy fee</t>
  </si>
  <si>
    <t>MNG Re provides the following reinsurance expense allowances:</t>
  </si>
  <si>
    <t>Policy Year</t>
  </si>
  <si>
    <t>Expense Allowance</t>
  </si>
  <si>
    <t>11+</t>
  </si>
  <si>
    <t>2-10</t>
  </si>
  <si>
    <t xml:space="preserve">BAM Life will retain the entire policy fee. </t>
  </si>
  <si>
    <t>MNG Re will pay BAM Life an additional allowance of 2.5% of all ceded premiums in lieu of premium tax reimbursement for 10 years.</t>
  </si>
  <si>
    <t>Calculate the coinsurance expense allowance for policy years 1 through 11. Show all work.</t>
  </si>
  <si>
    <t>Coinsurance Expense Allowance</t>
  </si>
  <si>
    <t>Responses for parts (a), (b) and (d) are to be provided in the Word document.</t>
  </si>
  <si>
    <t>You are given the following pricing information for a new insurance product for LJA Life:</t>
  </si>
  <si>
    <t>Time (in years)</t>
  </si>
  <si>
    <t>Premiums</t>
  </si>
  <si>
    <t>Claims</t>
  </si>
  <si>
    <t>Risk Capital</t>
  </si>
  <si>
    <t>Risk capital charge (paid at end of year, as a percent of beginning of year risk capital): 3%</t>
  </si>
  <si>
    <t>Risk free rate (at all maturities): 5.5%</t>
  </si>
  <si>
    <t>As a simplification, risk capital costs are the only frictional costs to be included</t>
  </si>
  <si>
    <t xml:space="preserve">(a) (4 points) Calculate the time 0 expense that would be needed for the total economic profit at time 0 to equal 30. </t>
  </si>
  <si>
    <t xml:space="preserve">     Show all work.</t>
  </si>
  <si>
    <t>New time 0 expense</t>
  </si>
  <si>
    <t>Responses for parts (b) and (c) is to be provided in the Word document.</t>
  </si>
  <si>
    <t>Question 7 (a)</t>
  </si>
  <si>
    <t>You are given the following information with respect to a new Indexed Universal Life (IUL) product that will be illustrated and sold in the US:</t>
  </si>
  <si>
    <t>IUL information comes from the Case Study, unless otherwise stated below.</t>
  </si>
  <si>
    <t>IUL Product Features</t>
  </si>
  <si>
    <t>There is a 25 year no lapse guarantee if the target premium is paid</t>
  </si>
  <si>
    <t>Cash values emerge in policy year 3 on a current assumption basis when illustrating a planned premium equal to the target premium</t>
  </si>
  <si>
    <t>Cash values will emerge in policy year 5 and exhaust in policy year 15 on a guaranteed assumption basis when illustrating a planned premium equal to the target premium</t>
  </si>
  <si>
    <t>Policy loans are offered with variable loan rates equal to the Moody’s Corporate Bond Index. Loaned funds remain in the indexed account for crediting purposes</t>
  </si>
  <si>
    <t>Surrender charges are level for five years and linearly grade to zero in policy year 20 and beyond</t>
  </si>
  <si>
    <t>Risk classes are the same as the fully underwritten policy forms</t>
  </si>
  <si>
    <t>The target premium equals the premium to endow the policy at maturity age 120 based on current assumptions and a 5% crediting rate</t>
  </si>
  <si>
    <t>Investment and Index Information</t>
  </si>
  <si>
    <t>Back-casted S&amp;P 500 Index</t>
  </si>
  <si>
    <t>7.61% (100% par rate, 0% floor)</t>
  </si>
  <si>
    <t>Back-casted Volatility Controlled Index</t>
  </si>
  <si>
    <t>Volatility Controlled Index Option Budget</t>
  </si>
  <si>
    <t>Annual Fixed Bonus</t>
  </si>
  <si>
    <t>Moody’s Corporate Bond Index</t>
  </si>
  <si>
    <t>Gross Portfolio Investment Yield</t>
  </si>
  <si>
    <t>Investment Expenses</t>
  </si>
  <si>
    <t>Default Assumption</t>
  </si>
  <si>
    <t>Additional IUL Product Information (on top of what comes from the Case Study)</t>
  </si>
  <si>
    <t>The index account crediting strategy is one year point-to-point based on a volatility controlled index with:</t>
  </si>
  <si>
    <t xml:space="preserve">      100% participation and a 15% current cap</t>
  </si>
  <si>
    <t xml:space="preserve">      Guaranteed floor is 0%</t>
  </si>
  <si>
    <t xml:space="preserve">      There will be an annual fixed bonus</t>
  </si>
  <si>
    <t>Current Cost of Insurance (COI) rates are priced to cover mortality including lifetime annual improvement factors</t>
  </si>
  <si>
    <t>A new accelerated underwriting program introduces non-medical (fluidless) underwriting decisions for face amounts up to 1 million</t>
  </si>
  <si>
    <t>Fifty percent of the Preferred and Super Preferred classes are expected to be placed with non-medical underwriting</t>
  </si>
  <si>
    <t>The new accelerated underwriting program is expected to reduce acquisition expenses by 50%</t>
  </si>
  <si>
    <t>The overall population is expected to remain the same, but more applicants will be expected to qualify for Preferred and Super Preferred classes</t>
  </si>
  <si>
    <t>Other expenses include one-time new accelerated underwriting system development costs</t>
  </si>
  <si>
    <t>Illustration testing assumptions and results:</t>
  </si>
  <si>
    <t>The Disciplined Current Scale (DCS) is based on pricing mortality</t>
  </si>
  <si>
    <t>The mix of business is consistent with the existing IUL policy form experience and is split based on underwriting risk classes, by gender, by 5-year issue age groupings, and face amount bands</t>
  </si>
  <si>
    <t>Current year marginal expenses are used for the new IUL product and includes nonrecurring accelerated underwriting system development costs spread over the next 20 years</t>
  </si>
  <si>
    <r>
      <t>The self-support test in aggregate passes after the 15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 xml:space="preserve"> policy anniversary</t>
    </r>
  </si>
  <si>
    <t>(a) (3 points) Calculate the following under the AG49-A “quick-fix” rules. Show all work.</t>
  </si>
  <si>
    <t>(i) Maximum illustrated rate for a Benchmark Indexed Account</t>
  </si>
  <si>
    <t>Maximum assumed earned rate</t>
  </si>
  <si>
    <t>(ii) Maximum assumed earned rate</t>
  </si>
  <si>
    <t>(iii) Illustrated rate</t>
  </si>
  <si>
    <t>Maximum illustrated rate for a Benchmark Indexed Account</t>
  </si>
  <si>
    <t>Illustrated rate</t>
  </si>
  <si>
    <t>Responses for parts (b) is to be provided in the Word document.</t>
  </si>
  <si>
    <t>Income Statement Information</t>
  </si>
  <si>
    <t>Values in ($M)</t>
  </si>
  <si>
    <t>Gross Premium</t>
  </si>
  <si>
    <t>Fee income</t>
  </si>
  <si>
    <t>Investment Income</t>
  </si>
  <si>
    <t>Total Income</t>
  </si>
  <si>
    <t>Death Benefits</t>
  </si>
  <si>
    <t>Surrender Benefits</t>
  </si>
  <si>
    <t>LTC Benefits</t>
  </si>
  <si>
    <t>Increase in Reserve</t>
  </si>
  <si>
    <t>Dividends</t>
  </si>
  <si>
    <t xml:space="preserve"> -   </t>
  </si>
  <si>
    <t>Total Benefits</t>
  </si>
  <si>
    <t>Commissions &amp; Marketing</t>
  </si>
  <si>
    <t>Maintenance Expenses</t>
  </si>
  <si>
    <t>Total Expenses</t>
  </si>
  <si>
    <t>Tax/(Credit)</t>
  </si>
  <si>
    <t>After tax Profit</t>
  </si>
  <si>
    <t>Balance Sheet Information</t>
  </si>
  <si>
    <t> Values in ($M)</t>
  </si>
  <si>
    <t>Cash</t>
  </si>
  <si>
    <t>Corp Bond</t>
  </si>
  <si>
    <t>Mortgage Loan</t>
  </si>
  <si>
    <t>Options</t>
  </si>
  <si>
    <t>Assets</t>
  </si>
  <si>
    <t>Policyholder Reserves</t>
  </si>
  <si>
    <t>Surplus</t>
  </si>
  <si>
    <t>Liabilities and Surplus</t>
  </si>
  <si>
    <t>Target Surplus Level</t>
  </si>
  <si>
    <t>Values in $M</t>
  </si>
  <si>
    <t>Reinsurer 1</t>
  </si>
  <si>
    <t>Reinsurer 2</t>
  </si>
  <si>
    <t>Reinsurer 3</t>
  </si>
  <si>
    <t>Total Assets</t>
  </si>
  <si>
    <t>Life Reserves</t>
  </si>
  <si>
    <t>Annuity Reserves</t>
  </si>
  <si>
    <t>Health Reserves</t>
  </si>
  <si>
    <t>Other Liabilities</t>
  </si>
  <si>
    <t>Total Liabilities</t>
  </si>
  <si>
    <t>400% RBC</t>
  </si>
  <si>
    <t>Product</t>
  </si>
  <si>
    <t>IUL Block</t>
  </si>
  <si>
    <t>LTC Block</t>
  </si>
  <si>
    <t>Combined</t>
  </si>
  <si>
    <t>Statutory Reserve</t>
  </si>
  <si>
    <t>Book Value of Assets Backing Reserve</t>
  </si>
  <si>
    <t>Market Value of Assets Backing Reserve</t>
  </si>
  <si>
    <t>Capital gain/(loss) on Sale of Assets</t>
  </si>
  <si>
    <t>TTPD Cost to set up funds withheld account is 1,000</t>
  </si>
  <si>
    <t>Underwriting Guidelines:</t>
  </si>
  <si>
    <t>Fully underwritten policy forms include the following classes and expected sales mix.</t>
  </si>
  <si>
    <t>Gender</t>
  </si>
  <si>
    <t>Best Preferred</t>
  </si>
  <si>
    <t>Second Best Preferred</t>
  </si>
  <si>
    <t>Standard Non-Tobacco</t>
  </si>
  <si>
    <t>Standard Tobacco</t>
  </si>
  <si>
    <t>Sub-standard Table B</t>
  </si>
  <si>
    <t>Sub-standard Table D</t>
  </si>
  <si>
    <t>Total</t>
  </si>
  <si>
    <t>Female</t>
  </si>
  <si>
    <t>Male</t>
  </si>
  <si>
    <t>The traditional underwriting process uses underwriters to assess final risk classification on all applications on policies with face amounts of $50,000 and greater.</t>
  </si>
  <si>
    <t xml:space="preserve">The traditional underwriting process uses paramedical examination and collecting fluids including blood, urine, and saliva tests.  </t>
  </si>
  <si>
    <t>Preferred Underwriting Criteria</t>
  </si>
  <si>
    <t>Criterion</t>
  </si>
  <si>
    <t>Blood Pressure</t>
  </si>
  <si>
    <t>120/80 and lower</t>
  </si>
  <si>
    <t>130/85 and lower</t>
  </si>
  <si>
    <t>140/90 and lower</t>
  </si>
  <si>
    <t>BMI</t>
  </si>
  <si>
    <t>Less than 25</t>
  </si>
  <si>
    <t>Less than 27</t>
  </si>
  <si>
    <t>Less than 30</t>
  </si>
  <si>
    <t>HDL ratio</t>
  </si>
  <si>
    <t>Less than 4.5</t>
  </si>
  <si>
    <t>Less than 5.5</t>
  </si>
  <si>
    <t>Less than 6.5</t>
  </si>
  <si>
    <t>Total Cholesterol</t>
  </si>
  <si>
    <t>Less than 150</t>
  </si>
  <si>
    <t>Less than 180</t>
  </si>
  <si>
    <t>Less than 210</t>
  </si>
  <si>
    <t>Issue Age</t>
  </si>
  <si>
    <t>20 to 60</t>
  </si>
  <si>
    <t>20 to 65</t>
  </si>
  <si>
    <t>20 to 80</t>
  </si>
  <si>
    <t>A1C</t>
  </si>
  <si>
    <t>Less than 6.0</t>
  </si>
  <si>
    <t>Less than 7.0</t>
  </si>
  <si>
    <t>For the application part A and B, refer to Appendix X.  Part B is the nonmedical questionnaire.</t>
  </si>
  <si>
    <t>The company uses the following data providers as part of the end-to-end underwriting process:</t>
  </si>
  <si>
    <t>Data Provider</t>
  </si>
  <si>
    <t>Data Received</t>
  </si>
  <si>
    <t>MIB</t>
  </si>
  <si>
    <t>Medical history</t>
  </si>
  <si>
    <t>Rx data base</t>
  </si>
  <si>
    <t>Prescription history</t>
  </si>
  <si>
    <t>MVR</t>
  </si>
  <si>
    <t>Motor vehicle history</t>
  </si>
  <si>
    <t>Public records</t>
  </si>
  <si>
    <t>Background check for criminal history, bankruptcies and liens</t>
  </si>
  <si>
    <t>Flagship IUL Product</t>
  </si>
  <si>
    <t>Product Features</t>
  </si>
  <si>
    <t>Index</t>
  </si>
  <si>
    <t>S&amp;P 500</t>
  </si>
  <si>
    <t>Index account crediting strategy</t>
  </si>
  <si>
    <t>One year point-to-point</t>
  </si>
  <si>
    <t>Participation rate</t>
  </si>
  <si>
    <t>Current cap</t>
  </si>
  <si>
    <t>Guaranteed floor</t>
  </si>
  <si>
    <t>Option Budget</t>
  </si>
  <si>
    <t xml:space="preserve"> BB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</si>
  <si>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Current fixed account crediting rate</t>
  </si>
  <si>
    <t>Guaranteed fixed account crediting rate</t>
  </si>
  <si>
    <t>Minimum issue age</t>
  </si>
  <si>
    <t>Maximum issue age</t>
  </si>
  <si>
    <t>Policy loans are offered with variable loan rates equal to the Moody’s Corporate Bond Index which is currently 4.50%.  Loaned funds remain in the indexed account for crediting purposes.</t>
  </si>
  <si>
    <t>There is a no lapse guarantee of 25 years by paying timely the target premium.</t>
  </si>
  <si>
    <t>The target premium equals the premium to endow the policy at maturity age 120 based on current assumptions and a 5.00% crediting rate.</t>
  </si>
  <si>
    <t>Surrender charges are level for five years and linearly grade to zero in policy year 20 and beyond.</t>
  </si>
  <si>
    <t>Face Amount limits are $50,00 to $10,000,000 with band limits as follows.</t>
  </si>
  <si>
    <t>Band</t>
  </si>
  <si>
    <t>Face Amounts</t>
  </si>
  <si>
    <t>$50,000 to $99,999</t>
  </si>
  <si>
    <t>$100,000 to $999,999</t>
  </si>
  <si>
    <t>$1,000,000 to $10,000,000</t>
  </si>
  <si>
    <t>Assumptions:</t>
  </si>
  <si>
    <t>Investment and Index Related</t>
  </si>
  <si>
    <t>Back-casted S&amp;P 500 index with 100% participation rate and 0% floor</t>
  </si>
  <si>
    <t>Gross portfolio investment yield</t>
  </si>
  <si>
    <t>Investment expenses</t>
  </si>
  <si>
    <t>25 bps</t>
  </si>
  <si>
    <t>Default assumption</t>
  </si>
  <si>
    <t>Liability Assumptions</t>
  </si>
  <si>
    <t>Fully underwritten mortality experience is fully credible, and experience studies demonstrate annual improvement of 1% to the effective date of the Disciplined Current Scale (DCS)</t>
  </si>
  <si>
    <t>Pandemic mortality emerged at 125% A/E for a 2021-2022 calendar year study with residual estimated at 102%</t>
  </si>
  <si>
    <t>Pricing mortality is based on experience prior to pandemic with lifetime future mortality improvement</t>
  </si>
  <si>
    <t>Lapse rates are based on fully credible experience equal to 5% for policy years 1-5 grading to 2% years 11+</t>
  </si>
  <si>
    <t>Increase in lapse rates after 5 years improves after-tax profit margin</t>
  </si>
  <si>
    <t>Illustration Testing Assumptions and Results</t>
  </si>
  <si>
    <t>The illustration actuary has declared to distribution use of Fully Allocated Expenses for illustration testing for the current DCS period.</t>
  </si>
  <si>
    <t>Volatility Controlled IUL Product</t>
  </si>
  <si>
    <t>Volatility Conrolled Index</t>
  </si>
  <si>
    <t>Fixed Bonus</t>
  </si>
  <si>
    <t>Back-casted Volatility Controlled index with 100% participation rate and 0% floor</t>
  </si>
  <si>
    <t>Option budget</t>
  </si>
  <si>
    <t>20-Pay Whole Life Product</t>
  </si>
  <si>
    <t>-   Premiums are priced competitively</t>
  </si>
  <si>
    <t>-   Return of premium rider</t>
  </si>
  <si>
    <t>-  Marketed in the qualified market</t>
  </si>
  <si>
    <t>-  Sales mix assumed to be 60% male and 40% female</t>
  </si>
  <si>
    <t>Mortality Assumption</t>
  </si>
  <si>
    <t>Age</t>
  </si>
  <si>
    <t xml:space="preserve">Male </t>
  </si>
  <si>
    <t>Fixed Defered Annuity</t>
  </si>
  <si>
    <t>Minimum Premium</t>
  </si>
  <si>
    <t>Renewal Premium</t>
  </si>
  <si>
    <t>up to 20,000</t>
  </si>
  <si>
    <t>Guaranteed Rate</t>
  </si>
  <si>
    <t>Policy Fee (per year)</t>
  </si>
  <si>
    <t>Surrender Charge Schedule</t>
  </si>
  <si>
    <t>Year</t>
  </si>
  <si>
    <t>Charge</t>
  </si>
  <si>
    <t>7+</t>
  </si>
  <si>
    <t>Commission to Agents</t>
  </si>
  <si>
    <t>Commission</t>
  </si>
  <si>
    <t>5% of Premium</t>
  </si>
  <si>
    <t>10 bps on AV</t>
  </si>
  <si>
    <t>4+</t>
  </si>
  <si>
    <t>Surrender Assumptions</t>
  </si>
  <si>
    <t>Surrender Rate</t>
  </si>
  <si>
    <t>Term Life Product</t>
  </si>
  <si>
    <t>Fees and Charges</t>
  </si>
  <si>
    <t>Amount</t>
  </si>
  <si>
    <t>ROP rider</t>
  </si>
  <si>
    <t>3% of GP</t>
  </si>
  <si>
    <t>Decreasing DB rider</t>
  </si>
  <si>
    <t>10% GP credit*</t>
  </si>
  <si>
    <t>Increasing DB rider</t>
  </si>
  <si>
    <t>4% of GP</t>
  </si>
  <si>
    <t>Conversion to WL rider</t>
  </si>
  <si>
    <t>10% of GP</t>
  </si>
  <si>
    <t>* policyholders may elect a decreasing benefit structure and reduce GP charged by 10%</t>
  </si>
  <si>
    <t>Guaranteed Level Premium Period</t>
  </si>
  <si>
    <t>% of Inforce</t>
  </si>
  <si>
    <t>Expected Sales Mix</t>
  </si>
  <si>
    <t>15 years</t>
  </si>
  <si>
    <t>20 years</t>
  </si>
  <si>
    <t>30 years</t>
  </si>
  <si>
    <t>ART Premium assumes Standard Tobacco rates after level period</t>
  </si>
  <si>
    <t>UW Mortality Multiple</t>
  </si>
  <si>
    <t>% of Base Mortality</t>
  </si>
  <si>
    <t>Face amount &lt; $5M</t>
  </si>
  <si>
    <t>Face amount &gt; $5M</t>
  </si>
  <si>
    <t>Lapse Assumptions</t>
  </si>
  <si>
    <t>Duration</t>
  </si>
  <si>
    <t>15 year level</t>
  </si>
  <si>
    <t>20 year level</t>
  </si>
  <si>
    <t>30 year level</t>
  </si>
  <si>
    <t>ultimate ART lapse rate</t>
  </si>
  <si>
    <t>Pricing Results (IRR on target surplus)</t>
  </si>
  <si>
    <t>Base assumption</t>
  </si>
  <si>
    <t>Mortality up 10%</t>
  </si>
  <si>
    <t>Mortality down 10%</t>
  </si>
  <si>
    <t>lapse up 10%</t>
  </si>
  <si>
    <t>lapse down 10%</t>
  </si>
  <si>
    <t>15 year term</t>
  </si>
  <si>
    <t>20 year term</t>
  </si>
  <si>
    <t>30 year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</si>
</sst>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_);_(* \(#,##0\);_(* &quot;-&quot;?_);_(@_)"/>
    <numFmt numFmtId="167" formatCode="0.0%"/>
    <numFmt numFmtId="168" formatCode="_(* #,##0.0000_);_(* \(#,##0.0000\);_(* &quot;-&quot;??_);_(@_)"/>
    <numFmt numFmtId="169" formatCode="_(* #,##0.000_);_(* \(#,##0.00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 applyAlignment="1">
      <alignment horizontal="right" vertical="center"/>
    </xf>
    <xf numFmtId="0" fontId="7" fillId="2" borderId="0" xfId="0" applyFont="1" applyFill="1"/>
    <xf numFmtId="0" fontId="3" fillId="2" borderId="0" xfId="0" applyFont="1" applyFill="1" applyAlignment="1">
      <alignment horizontal="center" vertical="center" wrapText="1"/>
    </xf>
    <xf numFmtId="9" fontId="3" fillId="2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Fill="1" applyBorder="1"/>
    <xf numFmtId="0" fontId="3" fillId="0" borderId="0" xfId="0" applyFont="1"/>
    <xf numFmtId="0" fontId="3" fillId="2" borderId="0" xfId="0" applyFont="1" applyFill="1"/>
    <xf numFmtId="0" fontId="5" fillId="0" borderId="0" xfId="0" applyFont="1" applyAlignment="1">
      <alignment vertical="center"/>
    </xf>
    <xf numFmtId="0" fontId="7" fillId="0" borderId="1" xfId="0" applyFont="1" applyBorder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3" fontId="3" fillId="2" borderId="0" xfId="1" applyNumberFormat="1" applyFont="1" applyFill="1"/>
    <xf numFmtId="0" fontId="11" fillId="2" borderId="0" xfId="0" applyFont="1" applyFill="1"/>
    <xf numFmtId="0" fontId="11" fillId="0" borderId="0" xfId="0" applyFont="1"/>
    <xf numFmtId="0" fontId="2" fillId="2" borderId="1" xfId="0" applyFont="1" applyFill="1" applyBorder="1" applyAlignment="1">
      <alignment vertical="center"/>
    </xf>
    <xf numFmtId="0" fontId="0" fillId="0" borderId="1" xfId="0" applyBorder="1"/>
    <xf numFmtId="0" fontId="3" fillId="2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2" fillId="2" borderId="1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9" fontId="3" fillId="2" borderId="4" xfId="0" applyNumberFormat="1" applyFont="1" applyFill="1" applyBorder="1" applyAlignment="1">
      <alignment horizontal="left" vertical="center" wrapText="1"/>
    </xf>
    <xf numFmtId="16" fontId="3" fillId="2" borderId="3" xfId="0" quotePrefix="1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9" fontId="3" fillId="0" borderId="4" xfId="0" applyNumberFormat="1" applyFont="1" applyFill="1" applyBorder="1" applyAlignment="1">
      <alignment horizontal="left" vertical="center" wrapText="1"/>
    </xf>
    <xf numFmtId="16" fontId="3" fillId="0" borderId="3" xfId="0" quotePrefix="1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6" fillId="0" borderId="5" xfId="0" applyFont="1" applyBorder="1"/>
    <xf numFmtId="0" fontId="0" fillId="0" borderId="5" xfId="0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3" fillId="3" borderId="0" xfId="0" applyFont="1" applyFill="1"/>
    <xf numFmtId="0" fontId="1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2" fillId="3" borderId="0" xfId="0" applyFont="1" applyFill="1"/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10" fontId="10" fillId="3" borderId="4" xfId="0" applyNumberFormat="1" applyFont="1" applyFill="1" applyBorder="1" applyAlignment="1">
      <alignment vertical="center"/>
    </xf>
    <xf numFmtId="3" fontId="3" fillId="3" borderId="0" xfId="1" applyNumberFormat="1" applyFont="1" applyFill="1"/>
    <xf numFmtId="0" fontId="7" fillId="0" borderId="0" xfId="0" applyFont="1" applyBorder="1" applyAlignment="1">
      <alignment horizontal="right"/>
    </xf>
    <xf numFmtId="0" fontId="15" fillId="4" borderId="0" xfId="6" applyFont="1" applyFill="1" applyAlignment="1">
      <alignment vertical="center"/>
    </xf>
    <xf numFmtId="0" fontId="11" fillId="4" borderId="0" xfId="6" applyFill="1"/>
    <xf numFmtId="0" fontId="1" fillId="0" borderId="0" xfId="6" applyFont="1"/>
    <xf numFmtId="0" fontId="16" fillId="4" borderId="1" xfId="6" applyFont="1" applyFill="1" applyBorder="1" applyAlignment="1">
      <alignment vertical="center"/>
    </xf>
    <xf numFmtId="0" fontId="16" fillId="4" borderId="6" xfId="6" applyFont="1" applyFill="1" applyBorder="1" applyAlignment="1">
      <alignment horizontal="right" vertical="center"/>
    </xf>
    <xf numFmtId="0" fontId="16" fillId="4" borderId="2" xfId="6" applyFont="1" applyFill="1" applyBorder="1" applyAlignment="1">
      <alignment horizontal="right" vertical="center"/>
    </xf>
    <xf numFmtId="0" fontId="1" fillId="0" borderId="7" xfId="6" applyFont="1" applyBorder="1" applyAlignment="1">
      <alignment vertical="center"/>
    </xf>
    <xf numFmtId="3" fontId="1" fillId="0" borderId="0" xfId="6" applyNumberFormat="1" applyFont="1" applyAlignment="1">
      <alignment horizontal="right" vertical="center"/>
    </xf>
    <xf numFmtId="3" fontId="1" fillId="0" borderId="8" xfId="6" applyNumberFormat="1" applyFont="1" applyBorder="1" applyAlignment="1">
      <alignment horizontal="right" vertical="center"/>
    </xf>
    <xf numFmtId="0" fontId="14" fillId="0" borderId="1" xfId="6" applyFont="1" applyBorder="1" applyAlignment="1">
      <alignment vertical="center"/>
    </xf>
    <xf numFmtId="164" fontId="14" fillId="0" borderId="6" xfId="7" applyNumberFormat="1" applyFont="1" applyBorder="1" applyAlignment="1">
      <alignment horizontal="right" vertical="center"/>
    </xf>
    <xf numFmtId="164" fontId="14" fillId="0" borderId="2" xfId="7" applyNumberFormat="1" applyFont="1" applyBorder="1" applyAlignment="1">
      <alignment horizontal="right" vertical="center"/>
    </xf>
    <xf numFmtId="165" fontId="1" fillId="0" borderId="0" xfId="6" applyNumberFormat="1" applyFont="1" applyAlignment="1">
      <alignment horizontal="right" vertical="center"/>
    </xf>
    <xf numFmtId="165" fontId="1" fillId="0" borderId="8" xfId="6" applyNumberFormat="1" applyFont="1" applyBorder="1" applyAlignment="1">
      <alignment horizontal="right" vertical="center"/>
    </xf>
    <xf numFmtId="3" fontId="14" fillId="0" borderId="6" xfId="6" applyNumberFormat="1" applyFont="1" applyBorder="1" applyAlignment="1">
      <alignment horizontal="right" vertical="center"/>
    </xf>
    <xf numFmtId="3" fontId="14" fillId="0" borderId="2" xfId="6" applyNumberFormat="1" applyFont="1" applyBorder="1" applyAlignment="1">
      <alignment horizontal="right" vertical="center"/>
    </xf>
    <xf numFmtId="0" fontId="1" fillId="0" borderId="0" xfId="6" applyFont="1" applyAlignment="1">
      <alignment horizontal="right" vertical="center"/>
    </xf>
    <xf numFmtId="0" fontId="1" fillId="0" borderId="8" xfId="6" applyFont="1" applyBorder="1" applyAlignment="1">
      <alignment horizontal="right" vertical="center"/>
    </xf>
    <xf numFmtId="0" fontId="14" fillId="0" borderId="6" xfId="6" applyFont="1" applyBorder="1" applyAlignment="1">
      <alignment horizontal="right" vertical="center"/>
    </xf>
    <xf numFmtId="0" fontId="14" fillId="0" borderId="2" xfId="6" applyFont="1" applyBorder="1" applyAlignment="1">
      <alignment horizontal="right" vertical="center"/>
    </xf>
    <xf numFmtId="1" fontId="1" fillId="0" borderId="0" xfId="6" applyNumberFormat="1" applyFont="1" applyAlignment="1">
      <alignment horizontal="right" vertical="center"/>
    </xf>
    <xf numFmtId="1" fontId="1" fillId="0" borderId="8" xfId="6" applyNumberFormat="1" applyFont="1" applyBorder="1" applyAlignment="1">
      <alignment horizontal="right" vertical="center"/>
    </xf>
    <xf numFmtId="166" fontId="14" fillId="0" borderId="6" xfId="6" applyNumberFormat="1" applyFont="1" applyBorder="1" applyAlignment="1">
      <alignment horizontal="right" vertical="center"/>
    </xf>
    <xf numFmtId="164" fontId="1" fillId="0" borderId="0" xfId="6" applyNumberFormat="1" applyFont="1"/>
    <xf numFmtId="0" fontId="17" fillId="0" borderId="7" xfId="6" applyFont="1" applyBorder="1" applyAlignment="1">
      <alignment vertical="center"/>
    </xf>
    <xf numFmtId="0" fontId="16" fillId="0" borderId="1" xfId="6" applyFont="1" applyBorder="1" applyAlignment="1">
      <alignment vertical="center"/>
    </xf>
    <xf numFmtId="0" fontId="17" fillId="0" borderId="3" xfId="6" applyFont="1" applyBorder="1" applyAlignment="1">
      <alignment vertical="center"/>
    </xf>
    <xf numFmtId="3" fontId="1" fillId="0" borderId="9" xfId="6" applyNumberFormat="1" applyFont="1" applyBorder="1" applyAlignment="1">
      <alignment horizontal="right" vertical="center"/>
    </xf>
    <xf numFmtId="3" fontId="1" fillId="0" borderId="4" xfId="6" applyNumberFormat="1" applyFont="1" applyBorder="1" applyAlignment="1">
      <alignment horizontal="right" vertical="center"/>
    </xf>
    <xf numFmtId="0" fontId="1" fillId="4" borderId="10" xfId="6" applyFont="1" applyFill="1" applyBorder="1" applyAlignment="1">
      <alignment vertical="center"/>
    </xf>
    <xf numFmtId="0" fontId="16" fillId="4" borderId="6" xfId="6" applyFont="1" applyFill="1" applyBorder="1" applyAlignment="1">
      <alignment horizontal="center" vertical="center"/>
    </xf>
    <xf numFmtId="0" fontId="16" fillId="4" borderId="2" xfId="6" applyFont="1" applyFill="1" applyBorder="1" applyAlignment="1">
      <alignment horizontal="center" vertical="center"/>
    </xf>
    <xf numFmtId="0" fontId="14" fillId="0" borderId="11" xfId="6" applyFont="1" applyBorder="1" applyAlignment="1">
      <alignment vertical="center"/>
    </xf>
    <xf numFmtId="3" fontId="14" fillId="0" borderId="9" xfId="6" applyNumberFormat="1" applyFont="1" applyBorder="1" applyAlignment="1">
      <alignment horizontal="right" vertical="center"/>
    </xf>
    <xf numFmtId="3" fontId="14" fillId="0" borderId="4" xfId="6" applyNumberFormat="1" applyFont="1" applyBorder="1" applyAlignment="1">
      <alignment horizontal="right" vertical="center"/>
    </xf>
    <xf numFmtId="0" fontId="1" fillId="0" borderId="12" xfId="6" applyFont="1" applyBorder="1" applyAlignment="1">
      <alignment vertical="center"/>
    </xf>
    <xf numFmtId="0" fontId="14" fillId="0" borderId="10" xfId="6" applyFont="1" applyBorder="1" applyAlignment="1">
      <alignment vertical="center"/>
    </xf>
    <xf numFmtId="0" fontId="1" fillId="0" borderId="11" xfId="6" applyFont="1" applyBorder="1" applyAlignment="1">
      <alignment vertical="center"/>
    </xf>
    <xf numFmtId="0" fontId="14" fillId="4" borderId="13" xfId="6" applyFont="1" applyFill="1" applyBorder="1" applyAlignment="1">
      <alignment vertical="center"/>
    </xf>
    <xf numFmtId="0" fontId="16" fillId="4" borderId="13" xfId="6" applyFont="1" applyFill="1" applyBorder="1" applyAlignment="1">
      <alignment horizontal="center" vertical="center"/>
    </xf>
    <xf numFmtId="0" fontId="1" fillId="0" borderId="13" xfId="6" applyFont="1" applyBorder="1" applyAlignment="1">
      <alignment vertical="center"/>
    </xf>
    <xf numFmtId="164" fontId="1" fillId="0" borderId="13" xfId="7" applyNumberFormat="1" applyFont="1" applyBorder="1" applyAlignment="1">
      <alignment horizontal="right" vertical="center"/>
    </xf>
    <xf numFmtId="0" fontId="1" fillId="0" borderId="13" xfId="6" applyFont="1" applyBorder="1"/>
    <xf numFmtId="164" fontId="1" fillId="0" borderId="13" xfId="7" applyNumberFormat="1" applyFont="1" applyBorder="1"/>
    <xf numFmtId="0" fontId="18" fillId="0" borderId="0" xfId="6" applyFont="1"/>
    <xf numFmtId="0" fontId="1" fillId="0" borderId="0" xfId="6" applyFont="1" applyAlignment="1">
      <alignment vertical="center"/>
    </xf>
    <xf numFmtId="0" fontId="11" fillId="0" borderId="0" xfId="6"/>
    <xf numFmtId="0" fontId="20" fillId="5" borderId="13" xfId="6" applyFont="1" applyFill="1" applyBorder="1" applyAlignment="1">
      <alignment vertical="center" wrapText="1"/>
    </xf>
    <xf numFmtId="167" fontId="20" fillId="0" borderId="13" xfId="6" applyNumberFormat="1" applyFont="1" applyBorder="1" applyAlignment="1">
      <alignment horizontal="center" vertical="center" wrapText="1"/>
    </xf>
    <xf numFmtId="0" fontId="20" fillId="5" borderId="14" xfId="6" applyFont="1" applyFill="1" applyBorder="1" applyAlignment="1">
      <alignment vertical="center" wrapText="1"/>
    </xf>
    <xf numFmtId="167" fontId="20" fillId="0" borderId="14" xfId="6" applyNumberFormat="1" applyFont="1" applyBorder="1" applyAlignment="1">
      <alignment horizontal="center" vertical="center" wrapText="1"/>
    </xf>
    <xf numFmtId="0" fontId="19" fillId="4" borderId="13" xfId="6" applyFont="1" applyFill="1" applyBorder="1" applyAlignment="1">
      <alignment vertical="center" wrapText="1"/>
    </xf>
    <xf numFmtId="0" fontId="20" fillId="0" borderId="13" xfId="6" applyFont="1" applyBorder="1" applyAlignment="1">
      <alignment vertical="center" wrapText="1"/>
    </xf>
    <xf numFmtId="0" fontId="21" fillId="4" borderId="0" xfId="6" applyFont="1" applyFill="1"/>
    <xf numFmtId="9" fontId="1" fillId="0" borderId="0" xfId="6" applyNumberFormat="1" applyFont="1" applyAlignment="1">
      <alignment horizontal="center"/>
    </xf>
    <xf numFmtId="0" fontId="14" fillId="4" borderId="13" xfId="6" applyFont="1" applyFill="1" applyBorder="1" applyAlignment="1">
      <alignment horizontal="center" vertical="center" wrapText="1"/>
    </xf>
    <xf numFmtId="0" fontId="1" fillId="5" borderId="13" xfId="6" applyFont="1" applyFill="1" applyBorder="1" applyAlignment="1">
      <alignment horizontal="center" vertical="center" wrapText="1"/>
    </xf>
    <xf numFmtId="0" fontId="1" fillId="0" borderId="0" xfId="6" applyFont="1" applyAlignment="1">
      <alignment horizontal="left" vertical="center" indent="6"/>
    </xf>
    <xf numFmtId="0" fontId="22" fillId="4" borderId="0" xfId="6" applyFont="1" applyFill="1"/>
    <xf numFmtId="10" fontId="1" fillId="0" borderId="13" xfId="6" applyNumberFormat="1" applyFont="1" applyBorder="1" applyAlignment="1">
      <alignment horizontal="center"/>
    </xf>
    <xf numFmtId="0" fontId="1" fillId="0" borderId="13" xfId="6" applyFont="1" applyBorder="1" applyAlignment="1">
      <alignment horizontal="center"/>
    </xf>
    <xf numFmtId="10" fontId="11" fillId="0" borderId="13" xfId="6" applyNumberFormat="1" applyBorder="1" applyAlignment="1">
      <alignment horizontal="center"/>
    </xf>
    <xf numFmtId="0" fontId="11" fillId="0" borderId="13" xfId="6" applyBorder="1" applyAlignment="1">
      <alignment horizontal="center"/>
    </xf>
    <xf numFmtId="0" fontId="1" fillId="0" borderId="0" xfId="6" quotePrefix="1" applyFont="1" applyAlignment="1">
      <alignment vertical="center"/>
    </xf>
    <xf numFmtId="0" fontId="19" fillId="4" borderId="13" xfId="6" applyFont="1" applyFill="1" applyBorder="1" applyAlignment="1">
      <alignment horizontal="center" vertical="center"/>
    </xf>
    <xf numFmtId="0" fontId="20" fillId="0" borderId="13" xfId="6" applyFont="1" applyBorder="1" applyAlignment="1">
      <alignment horizontal="center" vertical="center"/>
    </xf>
    <xf numFmtId="43" fontId="20" fillId="0" borderId="13" xfId="7" applyFont="1" applyBorder="1" applyAlignment="1">
      <alignment horizontal="center" vertical="center"/>
    </xf>
    <xf numFmtId="0" fontId="11" fillId="0" borderId="0" xfId="6" applyAlignment="1">
      <alignment horizontal="center"/>
    </xf>
    <xf numFmtId="3" fontId="1" fillId="0" borderId="13" xfId="6" applyNumberFormat="1" applyFont="1" applyBorder="1"/>
    <xf numFmtId="3" fontId="1" fillId="0" borderId="13" xfId="6" applyNumberFormat="1" applyFont="1" applyBorder="1" applyAlignment="1">
      <alignment horizontal="right"/>
    </xf>
    <xf numFmtId="9" fontId="1" fillId="0" borderId="13" xfId="6" applyNumberFormat="1" applyFont="1" applyBorder="1"/>
    <xf numFmtId="0" fontId="14" fillId="4" borderId="13" xfId="6" applyFont="1" applyFill="1" applyBorder="1" applyAlignment="1">
      <alignment horizontal="left" vertical="center" wrapText="1"/>
    </xf>
    <xf numFmtId="0" fontId="1" fillId="0" borderId="13" xfId="6" applyFont="1" applyBorder="1" applyAlignment="1">
      <alignment horizontal="left"/>
    </xf>
    <xf numFmtId="0" fontId="1" fillId="0" borderId="13" xfId="6" applyFont="1" applyBorder="1" applyAlignment="1">
      <alignment horizontal="right"/>
    </xf>
    <xf numFmtId="9" fontId="1" fillId="0" borderId="13" xfId="6" applyNumberFormat="1" applyFont="1" applyBorder="1" applyAlignment="1">
      <alignment horizontal="right"/>
    </xf>
    <xf numFmtId="9" fontId="1" fillId="0" borderId="13" xfId="6" applyNumberFormat="1" applyFont="1" applyBorder="1" applyAlignment="1">
      <alignment horizontal="center"/>
    </xf>
    <xf numFmtId="0" fontId="1" fillId="0" borderId="13" xfId="6" applyFont="1" applyBorder="1" applyAlignment="1">
      <alignment horizontal="left" vertical="center"/>
    </xf>
    <xf numFmtId="0" fontId="18" fillId="0" borderId="0" xfId="6" applyFont="1" applyAlignment="1">
      <alignment vertical="center"/>
    </xf>
    <xf numFmtId="0" fontId="1" fillId="0" borderId="0" xfId="6" applyFont="1" applyAlignment="1">
      <alignment horizontal="right"/>
    </xf>
    <xf numFmtId="0" fontId="19" fillId="4" borderId="13" xfId="6" applyFont="1" applyFill="1" applyBorder="1" applyAlignment="1">
      <alignment horizontal="center" vertical="center" wrapText="1"/>
    </xf>
    <xf numFmtId="0" fontId="1" fillId="0" borderId="13" xfId="6" applyFont="1" applyBorder="1" applyAlignment="1">
      <alignment horizontal="center" vertical="center"/>
    </xf>
    <xf numFmtId="9" fontId="1" fillId="0" borderId="13" xfId="8" applyFont="1" applyBorder="1" applyAlignment="1">
      <alignment horizontal="center" vertical="center"/>
    </xf>
    <xf numFmtId="9" fontId="20" fillId="0" borderId="13" xfId="8" applyFont="1" applyBorder="1" applyAlignment="1">
      <alignment horizontal="center" vertical="center"/>
    </xf>
    <xf numFmtId="0" fontId="23" fillId="0" borderId="0" xfId="6" applyFont="1" applyAlignment="1">
      <alignment horizontal="left" vertical="center"/>
    </xf>
    <xf numFmtId="0" fontId="1" fillId="0" borderId="0" xfId="6" applyFont="1" applyAlignment="1">
      <alignment horizontal="left" vertical="center"/>
    </xf>
    <xf numFmtId="0" fontId="14" fillId="4" borderId="13" xfId="6" applyFont="1" applyFill="1" applyBorder="1" applyAlignment="1">
      <alignment horizontal="left" vertical="center"/>
    </xf>
    <xf numFmtId="0" fontId="14" fillId="4" borderId="13" xfId="6" applyFont="1" applyFill="1" applyBorder="1" applyAlignment="1">
      <alignment horizontal="right" vertical="center"/>
    </xf>
    <xf numFmtId="9" fontId="1" fillId="0" borderId="13" xfId="8" applyFont="1" applyBorder="1" applyAlignment="1">
      <alignment horizontal="right" vertical="center"/>
    </xf>
    <xf numFmtId="0" fontId="14" fillId="0" borderId="16" xfId="6" applyFont="1" applyBorder="1" applyAlignment="1">
      <alignment horizontal="center"/>
    </xf>
    <xf numFmtId="0" fontId="24" fillId="0" borderId="18" xfId="6" applyFont="1" applyBorder="1" applyAlignment="1">
      <alignment horizontal="center"/>
    </xf>
    <xf numFmtId="0" fontId="24" fillId="0" borderId="16" xfId="6" applyFont="1" applyBorder="1" applyAlignment="1">
      <alignment horizontal="center"/>
    </xf>
    <xf numFmtId="0" fontId="14" fillId="4" borderId="13" xfId="6" applyFont="1" applyFill="1" applyBorder="1" applyAlignment="1">
      <alignment horizontal="center" vertical="center"/>
    </xf>
    <xf numFmtId="168" fontId="1" fillId="0" borderId="13" xfId="7" applyNumberFormat="1" applyFont="1" applyBorder="1" applyAlignment="1">
      <alignment horizontal="center" vertical="center"/>
    </xf>
    <xf numFmtId="168" fontId="20" fillId="0" borderId="13" xfId="7" applyNumberFormat="1" applyFont="1" applyBorder="1" applyAlignment="1">
      <alignment horizontal="center" vertical="center"/>
    </xf>
    <xf numFmtId="0" fontId="20" fillId="0" borderId="0" xfId="6" applyFont="1" applyAlignment="1">
      <alignment horizontal="right" vertical="center"/>
    </xf>
    <xf numFmtId="169" fontId="20" fillId="0" borderId="13" xfId="7" applyNumberFormat="1" applyFont="1" applyBorder="1" applyAlignment="1">
      <alignment horizontal="center" vertical="center"/>
    </xf>
    <xf numFmtId="170" fontId="20" fillId="0" borderId="13" xfId="7" applyNumberFormat="1" applyFont="1" applyBorder="1" applyAlignment="1">
      <alignment horizontal="center" vertical="center"/>
    </xf>
    <xf numFmtId="164" fontId="20" fillId="0" borderId="13" xfId="7" applyNumberFormat="1" applyFont="1" applyBorder="1" applyAlignment="1">
      <alignment horizontal="center" vertical="center"/>
    </xf>
    <xf numFmtId="0" fontId="24" fillId="0" borderId="0" xfId="6" applyFont="1"/>
    <xf numFmtId="0" fontId="20" fillId="4" borderId="13" xfId="6" applyFont="1" applyFill="1" applyBorder="1" applyAlignment="1">
      <alignment horizontal="right" vertical="center"/>
    </xf>
    <xf numFmtId="0" fontId="19" fillId="4" borderId="13" xfId="6" applyFont="1" applyFill="1" applyBorder="1" applyAlignment="1">
      <alignment horizontal="right" vertical="center"/>
    </xf>
    <xf numFmtId="0" fontId="20" fillId="0" borderId="13" xfId="6" applyFont="1" applyBorder="1" applyAlignment="1">
      <alignment horizontal="right" vertical="center"/>
    </xf>
    <xf numFmtId="167" fontId="20" fillId="0" borderId="13" xfId="8" applyNumberFormat="1" applyFont="1" applyBorder="1" applyAlignment="1">
      <alignment horizontal="right" vertical="center"/>
    </xf>
    <xf numFmtId="167" fontId="0" fillId="0" borderId="13" xfId="8" applyNumberFormat="1" applyFont="1" applyBorder="1"/>
    <xf numFmtId="0" fontId="19" fillId="4" borderId="13" xfId="6" applyFont="1" applyFill="1" applyBorder="1" applyAlignment="1">
      <alignment horizontal="left" vertical="center" wrapText="1"/>
    </xf>
    <xf numFmtId="0" fontId="19" fillId="4" borderId="13" xfId="6" applyFont="1" applyFill="1" applyBorder="1" applyAlignment="1">
      <alignment horizontal="right" vertical="center" wrapText="1"/>
    </xf>
    <xf numFmtId="0" fontId="11" fillId="0" borderId="0" xfId="6" applyAlignment="1">
      <alignment wrapText="1"/>
    </xf>
    <xf numFmtId="0" fontId="11" fillId="0" borderId="13" xfId="6" applyBorder="1"/>
    <xf numFmtId="9" fontId="11" fillId="0" borderId="13" xfId="6" applyNumberFormat="1" applyBorder="1"/>
    <xf numFmtId="0" fontId="1" fillId="0" borderId="13" xfId="6" applyFont="1" applyBorder="1" applyAlignment="1">
      <alignment vertical="center"/>
    </xf>
    <xf numFmtId="0" fontId="1" fillId="0" borderId="13" xfId="6" applyFont="1" applyBorder="1" applyAlignment="1">
      <alignment vertical="center" wrapText="1"/>
    </xf>
    <xf numFmtId="0" fontId="19" fillId="4" borderId="14" xfId="6" applyFont="1" applyFill="1" applyBorder="1" applyAlignment="1">
      <alignment horizontal="center" vertical="center" wrapText="1"/>
    </xf>
    <xf numFmtId="0" fontId="19" fillId="4" borderId="15" xfId="6" applyFont="1" applyFill="1" applyBorder="1" applyAlignment="1">
      <alignment horizontal="center" vertical="center" wrapText="1"/>
    </xf>
    <xf numFmtId="0" fontId="14" fillId="4" borderId="13" xfId="6" applyFont="1" applyFill="1" applyBorder="1" applyAlignment="1">
      <alignment vertical="center"/>
    </xf>
    <xf numFmtId="0" fontId="19" fillId="4" borderId="13" xfId="6" applyFont="1" applyFill="1" applyBorder="1" applyAlignment="1">
      <alignment vertical="center" wrapText="1"/>
    </xf>
    <xf numFmtId="0" fontId="19" fillId="4" borderId="13" xfId="6" applyFont="1" applyFill="1" applyBorder="1" applyAlignment="1">
      <alignment horizontal="center" vertical="center" wrapText="1"/>
    </xf>
    <xf numFmtId="0" fontId="14" fillId="4" borderId="13" xfId="6" applyFont="1" applyFill="1" applyBorder="1" applyAlignment="1">
      <alignment horizontal="center" vertical="center"/>
    </xf>
    <xf numFmtId="10" fontId="1" fillId="0" borderId="13" xfId="6" applyNumberFormat="1" applyFont="1" applyBorder="1" applyAlignment="1">
      <alignment horizontal="center" vertical="center"/>
    </xf>
    <xf numFmtId="0" fontId="1" fillId="0" borderId="13" xfId="7" applyNumberFormat="1" applyFont="1" applyBorder="1" applyAlignment="1">
      <alignment horizontal="center" vertical="center"/>
    </xf>
    <xf numFmtId="0" fontId="14" fillId="4" borderId="13" xfId="6" applyFont="1" applyFill="1" applyBorder="1" applyAlignment="1">
      <alignment horizontal="center" vertical="center" wrapText="1"/>
    </xf>
    <xf numFmtId="0" fontId="1" fillId="0" borderId="13" xfId="6" applyFont="1" applyBorder="1" applyAlignment="1">
      <alignment horizontal="center" vertical="center" wrapText="1"/>
    </xf>
    <xf numFmtId="9" fontId="1" fillId="0" borderId="13" xfId="6" applyNumberFormat="1" applyFont="1" applyBorder="1" applyAlignment="1">
      <alignment horizontal="center"/>
    </xf>
    <xf numFmtId="0" fontId="1" fillId="0" borderId="13" xfId="6" applyFont="1" applyBorder="1" applyAlignment="1">
      <alignment horizontal="center"/>
    </xf>
    <xf numFmtId="0" fontId="14" fillId="4" borderId="13" xfId="6" applyFont="1" applyFill="1" applyBorder="1"/>
    <xf numFmtId="10" fontId="11" fillId="0" borderId="13" xfId="6" applyNumberFormat="1" applyBorder="1" applyAlignment="1">
      <alignment horizontal="center" vertical="center"/>
    </xf>
    <xf numFmtId="0" fontId="1" fillId="0" borderId="16" xfId="6" applyFont="1" applyBorder="1" applyAlignment="1">
      <alignment vertical="center"/>
    </xf>
    <xf numFmtId="0" fontId="1" fillId="0" borderId="17" xfId="6" applyFont="1" applyBorder="1" applyAlignment="1">
      <alignment vertical="center"/>
    </xf>
    <xf numFmtId="0" fontId="1" fillId="0" borderId="18" xfId="6" applyFont="1" applyBorder="1" applyAlignment="1">
      <alignment vertical="center"/>
    </xf>
    <xf numFmtId="10" fontId="1" fillId="0" borderId="16" xfId="6" applyNumberFormat="1" applyFont="1" applyBorder="1" applyAlignment="1">
      <alignment horizontal="center"/>
    </xf>
    <xf numFmtId="10" fontId="1" fillId="0" borderId="18" xfId="6" applyNumberFormat="1" applyFont="1" applyBorder="1" applyAlignment="1">
      <alignment horizontal="center"/>
    </xf>
    <xf numFmtId="0" fontId="19" fillId="4" borderId="16" xfId="6" applyFont="1" applyFill="1" applyBorder="1" applyAlignment="1">
      <alignment horizontal="center" vertical="center"/>
    </xf>
    <xf numFmtId="0" fontId="19" fillId="4" borderId="17" xfId="6" applyFont="1" applyFill="1" applyBorder="1" applyAlignment="1">
      <alignment horizontal="center" vertical="center"/>
    </xf>
    <xf numFmtId="0" fontId="19" fillId="4" borderId="18" xfId="6" applyFont="1" applyFill="1" applyBorder="1" applyAlignment="1">
      <alignment horizontal="center" vertical="center"/>
    </xf>
    <xf numFmtId="0" fontId="14" fillId="4" borderId="16" xfId="6" applyFont="1" applyFill="1" applyBorder="1" applyAlignment="1">
      <alignment horizontal="center" vertical="center" wrapText="1"/>
    </xf>
    <xf numFmtId="0" fontId="14" fillId="4" borderId="18" xfId="6" applyFont="1" applyFill="1" applyBorder="1" applyAlignment="1">
      <alignment horizontal="center" vertical="center" wrapText="1"/>
    </xf>
    <xf numFmtId="0" fontId="14" fillId="4" borderId="16" xfId="6" applyFont="1" applyFill="1" applyBorder="1" applyAlignment="1">
      <alignment horizontal="center" vertical="center"/>
    </xf>
    <xf numFmtId="0" fontId="14" fillId="4" borderId="17" xfId="6" applyFont="1" applyFill="1" applyBorder="1" applyAlignment="1">
      <alignment horizontal="center" vertical="center"/>
    </xf>
    <xf numFmtId="0" fontId="14" fillId="4" borderId="18" xfId="6" applyFont="1" applyFill="1" applyBorder="1" applyAlignment="1">
      <alignment horizontal="center" vertical="center"/>
    </xf>
  </cellXfs>
  <cellStyles count="9">
    <cellStyle name="Comma 10 2" xfId="4" xr:uid="{BA188B69-FE7F-4E7D-8CB2-A0CAC63EA9BA}"/>
    <cellStyle name="Comma 2" xfId="7" xr:uid="{7FDC9F71-6DAF-40B2-B617-095CB90FAE7A}"/>
    <cellStyle name="Comma 3 2" xfId="5" xr:uid="{E35F78C4-70AE-4CE6-8DB6-C285A81B32D6}"/>
    <cellStyle name="Normal" xfId="0" builtinId="0"/>
    <cellStyle name="Normal 2" xfId="6" xr:uid="{A9B35BAB-477B-499C-A18E-9CE5ADD09B3C}"/>
    <cellStyle name="Normal 2 2" xfId="3" xr:uid="{D095B7C2-1F87-4AB2-9882-671F794A2E56}"/>
    <cellStyle name="Normal 7 3" xfId="1" xr:uid="{75DB22FD-961A-466F-9696-3EEF6D6F9AE2}"/>
    <cellStyle name="Percent 2" xfId="8" xr:uid="{B84BC38F-2B94-4207-868E-1F362A5B2E38}"/>
    <cellStyle name="Percent 3 2" xfId="2" xr:uid="{CC538809-3C7B-44CC-B74C-A8D84E888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1149-8F74-4613-801F-C112A0EB20FE}">
  <dimension ref="A1:J42"/>
  <sheetViews>
    <sheetView workbookViewId="0">
      <selection activeCell="E27" sqref="E27"/>
    </sheetView>
  </sheetViews>
  <sheetFormatPr defaultRowHeight="15" x14ac:dyDescent="0.25"/>
  <cols>
    <col min="1" max="1" width="9.140625" style="11"/>
    <col min="2" max="2" width="26.85546875" style="11" customWidth="1"/>
    <col min="3" max="3" width="29.85546875" style="11" customWidth="1"/>
    <col min="4" max="4" width="26.85546875" style="11" customWidth="1"/>
    <col min="5" max="5" width="21.85546875" style="11" customWidth="1"/>
    <col min="6" max="6" width="13.5703125" style="11" customWidth="1"/>
    <col min="7" max="10" width="9.140625" style="10"/>
    <col min="11" max="16384" width="9.140625" style="11"/>
  </cols>
  <sheetData>
    <row r="1" spans="1:10" ht="18.75" x14ac:dyDescent="0.25">
      <c r="A1" s="2" t="s">
        <v>7</v>
      </c>
      <c r="B1" s="7"/>
      <c r="C1" s="7"/>
      <c r="D1" s="7"/>
      <c r="E1" s="7"/>
      <c r="F1" s="7"/>
    </row>
    <row r="2" spans="1:10" ht="18.75" x14ac:dyDescent="0.25">
      <c r="A2" s="2"/>
      <c r="B2" s="7"/>
      <c r="C2" s="7"/>
      <c r="D2" s="7"/>
      <c r="E2" s="7"/>
      <c r="F2" s="7"/>
    </row>
    <row r="3" spans="1:10" ht="15.75" x14ac:dyDescent="0.25">
      <c r="A3" s="4" t="s">
        <v>8</v>
      </c>
      <c r="B3" s="7"/>
      <c r="C3" s="7"/>
      <c r="D3" s="7"/>
      <c r="E3" s="7"/>
      <c r="F3" s="7"/>
    </row>
    <row r="4" spans="1:10" s="16" customFormat="1" ht="15.75" x14ac:dyDescent="0.25">
      <c r="A4" s="4" t="s">
        <v>9</v>
      </c>
      <c r="B4" s="17"/>
      <c r="C4" s="17"/>
      <c r="D4" s="17"/>
      <c r="E4" s="17"/>
      <c r="F4" s="17"/>
      <c r="G4" s="20"/>
      <c r="H4" s="20"/>
      <c r="I4" s="20"/>
      <c r="J4" s="20"/>
    </row>
    <row r="5" spans="1:10" s="16" customFormat="1" ht="16.5" thickBot="1" x14ac:dyDescent="0.3">
      <c r="A5" s="4"/>
      <c r="B5" s="17"/>
      <c r="C5" s="17"/>
      <c r="D5" s="17"/>
      <c r="E5" s="17"/>
      <c r="F5" s="17"/>
      <c r="G5" s="20"/>
      <c r="H5" s="20"/>
      <c r="I5" s="20"/>
      <c r="J5" s="20"/>
    </row>
    <row r="6" spans="1:10" s="1" customFormat="1" ht="20.25" customHeight="1" thickBot="1" x14ac:dyDescent="0.3">
      <c r="A6" s="4"/>
      <c r="B6" s="29" t="s">
        <v>10</v>
      </c>
      <c r="C6" s="30">
        <v>500000</v>
      </c>
      <c r="D6" s="4"/>
      <c r="E6" s="4"/>
      <c r="F6" s="4"/>
      <c r="G6" s="21"/>
      <c r="H6" s="21"/>
      <c r="I6" s="21"/>
      <c r="J6" s="21"/>
    </row>
    <row r="7" spans="1:10" s="1" customFormat="1" ht="20.25" customHeight="1" thickBot="1" x14ac:dyDescent="0.3">
      <c r="A7" s="4"/>
      <c r="B7" s="31" t="s">
        <v>11</v>
      </c>
      <c r="C7" s="32" t="s">
        <v>12</v>
      </c>
      <c r="D7" s="4"/>
      <c r="E7" s="4"/>
      <c r="F7" s="4"/>
      <c r="G7" s="21"/>
      <c r="H7" s="21"/>
      <c r="I7" s="21"/>
      <c r="J7" s="21"/>
    </row>
    <row r="8" spans="1:10" s="1" customFormat="1" ht="20.25" customHeight="1" thickBot="1" x14ac:dyDescent="0.3">
      <c r="A8" s="4"/>
      <c r="B8" s="31" t="s">
        <v>13</v>
      </c>
      <c r="C8" s="33">
        <v>30</v>
      </c>
      <c r="D8" s="4"/>
      <c r="E8" s="4"/>
      <c r="F8" s="4"/>
      <c r="G8" s="21"/>
      <c r="H8" s="21"/>
      <c r="I8" s="21"/>
      <c r="J8" s="21"/>
    </row>
    <row r="9" spans="1:10" s="1" customFormat="1" ht="20.25" customHeight="1" x14ac:dyDescent="0.25">
      <c r="A9" s="4"/>
      <c r="B9" s="4"/>
      <c r="C9" s="4"/>
      <c r="D9" s="4"/>
      <c r="E9" s="4"/>
      <c r="F9" s="4"/>
      <c r="G9" s="21"/>
      <c r="H9" s="21"/>
      <c r="I9" s="21"/>
      <c r="J9" s="21"/>
    </row>
    <row r="10" spans="1:10" s="1" customFormat="1" ht="20.25" customHeight="1" x14ac:dyDescent="0.25">
      <c r="A10" s="4" t="s">
        <v>14</v>
      </c>
      <c r="B10" s="4"/>
      <c r="C10" s="4"/>
      <c r="D10" s="4"/>
      <c r="E10" s="4"/>
      <c r="F10" s="4"/>
      <c r="G10" s="21"/>
      <c r="H10" s="21"/>
      <c r="I10" s="21"/>
      <c r="J10" s="21"/>
    </row>
    <row r="11" spans="1:10" s="1" customFormat="1" ht="20.25" customHeight="1" thickBot="1" x14ac:dyDescent="0.3">
      <c r="A11" s="4"/>
      <c r="B11" s="4"/>
      <c r="C11" s="4"/>
      <c r="D11" s="4"/>
      <c r="E11" s="4"/>
      <c r="F11" s="4"/>
      <c r="G11" s="21"/>
      <c r="H11" s="21"/>
      <c r="I11" s="21"/>
      <c r="J11" s="21"/>
    </row>
    <row r="12" spans="1:10" s="16" customFormat="1" ht="16.5" thickBot="1" x14ac:dyDescent="0.3">
      <c r="A12" s="4"/>
      <c r="B12" s="29" t="s">
        <v>15</v>
      </c>
      <c r="C12" s="34" t="s">
        <v>16</v>
      </c>
      <c r="D12" s="22"/>
      <c r="E12" s="22"/>
      <c r="F12" s="17"/>
      <c r="G12" s="20"/>
      <c r="H12" s="20"/>
      <c r="I12" s="20"/>
      <c r="J12" s="20"/>
    </row>
    <row r="13" spans="1:10" s="16" customFormat="1" ht="16.5" thickBot="1" x14ac:dyDescent="0.3">
      <c r="A13" s="4"/>
      <c r="B13" s="35">
        <v>1</v>
      </c>
      <c r="C13" s="36">
        <v>1</v>
      </c>
      <c r="D13" s="22"/>
      <c r="E13" s="22"/>
      <c r="F13" s="17"/>
      <c r="G13" s="20"/>
      <c r="H13" s="20"/>
      <c r="I13" s="20"/>
      <c r="J13" s="20"/>
    </row>
    <row r="14" spans="1:10" s="16" customFormat="1" ht="16.5" thickBot="1" x14ac:dyDescent="0.3">
      <c r="A14" s="4"/>
      <c r="B14" s="37" t="s">
        <v>18</v>
      </c>
      <c r="C14" s="36">
        <v>0.2</v>
      </c>
      <c r="D14" s="22"/>
      <c r="E14" s="22"/>
      <c r="F14" s="17"/>
      <c r="G14" s="20"/>
      <c r="H14" s="20"/>
      <c r="I14" s="20"/>
      <c r="J14" s="20"/>
    </row>
    <row r="15" spans="1:10" s="16" customFormat="1" ht="16.5" thickBot="1" x14ac:dyDescent="0.3">
      <c r="A15" s="4"/>
      <c r="B15" s="38" t="s">
        <v>17</v>
      </c>
      <c r="C15" s="36">
        <v>0.1</v>
      </c>
      <c r="D15" s="22"/>
      <c r="E15" s="22"/>
      <c r="F15" s="17"/>
      <c r="G15" s="20"/>
      <c r="H15" s="20"/>
      <c r="I15" s="20"/>
      <c r="J15" s="20"/>
    </row>
    <row r="16" spans="1:10" s="16" customFormat="1" ht="15.75" x14ac:dyDescent="0.25">
      <c r="A16" s="4"/>
      <c r="B16" s="4"/>
      <c r="C16" s="4"/>
      <c r="D16" s="22"/>
      <c r="E16" s="22"/>
      <c r="F16" s="17"/>
      <c r="G16" s="20"/>
      <c r="H16" s="20"/>
      <c r="I16" s="20"/>
      <c r="J16" s="20"/>
    </row>
    <row r="17" spans="1:10" s="16" customFormat="1" ht="15.75" x14ac:dyDescent="0.25">
      <c r="A17" s="4" t="s">
        <v>19</v>
      </c>
      <c r="B17" s="4"/>
      <c r="C17" s="4"/>
      <c r="D17" s="22"/>
      <c r="E17" s="22"/>
      <c r="F17" s="17"/>
      <c r="G17" s="20"/>
      <c r="H17" s="20"/>
      <c r="I17" s="20"/>
      <c r="J17" s="20"/>
    </row>
    <row r="18" spans="1:10" s="16" customFormat="1" ht="15.75" x14ac:dyDescent="0.25">
      <c r="A18" s="4" t="s">
        <v>20</v>
      </c>
      <c r="B18" s="4"/>
      <c r="C18" s="4"/>
      <c r="D18" s="22"/>
      <c r="E18" s="22"/>
      <c r="F18" s="17"/>
      <c r="G18" s="20"/>
      <c r="H18" s="20"/>
      <c r="I18" s="20"/>
      <c r="J18" s="20"/>
    </row>
    <row r="19" spans="1:10" s="16" customFormat="1" ht="15.75" x14ac:dyDescent="0.25">
      <c r="A19" s="4"/>
      <c r="B19" s="4"/>
      <c r="C19" s="4"/>
      <c r="D19" s="22"/>
      <c r="E19" s="22"/>
      <c r="F19" s="17"/>
      <c r="G19" s="20"/>
      <c r="H19" s="20"/>
      <c r="I19" s="20"/>
      <c r="J19" s="20"/>
    </row>
    <row r="20" spans="1:10" s="16" customFormat="1" ht="15.75" x14ac:dyDescent="0.25">
      <c r="A20" s="4" t="s">
        <v>21</v>
      </c>
      <c r="B20" s="4"/>
      <c r="C20" s="4"/>
      <c r="D20" s="22"/>
      <c r="E20" s="22"/>
      <c r="F20" s="17"/>
      <c r="G20" s="20"/>
      <c r="H20" s="20"/>
      <c r="I20" s="20"/>
      <c r="J20" s="20"/>
    </row>
    <row r="21" spans="1:10" s="16" customFormat="1" ht="15.75" x14ac:dyDescent="0.25">
      <c r="A21" s="4"/>
      <c r="B21" s="4"/>
      <c r="C21" s="4"/>
      <c r="D21" s="22"/>
      <c r="E21" s="22"/>
      <c r="F21" s="17"/>
      <c r="G21" s="20"/>
      <c r="H21" s="20"/>
      <c r="I21" s="20"/>
      <c r="J21" s="20"/>
    </row>
    <row r="23" spans="1:10" ht="15.75" x14ac:dyDescent="0.25">
      <c r="A23" s="1" t="s">
        <v>0</v>
      </c>
    </row>
    <row r="24" spans="1:10" x14ac:dyDescent="0.25">
      <c r="B24" s="12"/>
    </row>
    <row r="25" spans="1:10" x14ac:dyDescent="0.25">
      <c r="A25" s="11" t="s">
        <v>6</v>
      </c>
      <c r="B25" s="12" t="s">
        <v>1</v>
      </c>
    </row>
    <row r="26" spans="1:10" x14ac:dyDescent="0.25">
      <c r="B26" s="12"/>
    </row>
    <row r="27" spans="1:10" x14ac:dyDescent="0.25">
      <c r="B27" s="12"/>
    </row>
    <row r="28" spans="1:10" x14ac:dyDescent="0.25">
      <c r="B28" s="12"/>
    </row>
    <row r="29" spans="1:10" x14ac:dyDescent="0.25">
      <c r="B29" s="12"/>
    </row>
    <row r="30" spans="1:10" x14ac:dyDescent="0.25">
      <c r="B30" s="12"/>
    </row>
    <row r="31" spans="1:10" x14ac:dyDescent="0.25">
      <c r="B31" s="12"/>
    </row>
    <row r="32" spans="1:10" x14ac:dyDescent="0.25">
      <c r="B32" s="12"/>
    </row>
    <row r="33" spans="1:10" x14ac:dyDescent="0.25">
      <c r="B33" s="12"/>
    </row>
    <row r="34" spans="1:10" x14ac:dyDescent="0.25">
      <c r="B34" s="12"/>
    </row>
    <row r="35" spans="1:10" x14ac:dyDescent="0.25">
      <c r="B35" s="12"/>
    </row>
    <row r="36" spans="1:10" ht="15.75" thickBot="1" x14ac:dyDescent="0.3">
      <c r="B36" s="12"/>
    </row>
    <row r="37" spans="1:10" ht="32.25" thickBot="1" x14ac:dyDescent="0.3">
      <c r="B37" s="39" t="s">
        <v>15</v>
      </c>
      <c r="C37" s="40" t="s">
        <v>22</v>
      </c>
    </row>
    <row r="38" spans="1:10" ht="16.5" thickBot="1" x14ac:dyDescent="0.3">
      <c r="B38" s="41">
        <v>1</v>
      </c>
      <c r="C38" s="42"/>
    </row>
    <row r="39" spans="1:10" s="13" customFormat="1" ht="16.5" thickBot="1" x14ac:dyDescent="0.3">
      <c r="B39" s="43" t="s">
        <v>18</v>
      </c>
      <c r="C39" s="42"/>
      <c r="G39" s="15"/>
      <c r="H39" s="15"/>
      <c r="I39" s="15"/>
      <c r="J39" s="15"/>
    </row>
    <row r="40" spans="1:10" s="13" customFormat="1" ht="16.5" thickBot="1" x14ac:dyDescent="0.3">
      <c r="B40" s="44" t="s">
        <v>17</v>
      </c>
      <c r="C40" s="42"/>
      <c r="G40" s="15"/>
      <c r="H40" s="15"/>
      <c r="I40" s="15"/>
      <c r="J40" s="15"/>
    </row>
    <row r="42" spans="1:10" ht="15.75" x14ac:dyDescent="0.25">
      <c r="A42" s="5" t="s">
        <v>23</v>
      </c>
      <c r="B42" s="7"/>
      <c r="C42" s="7"/>
      <c r="D42" s="7"/>
      <c r="E42" s="7"/>
    </row>
  </sheetData>
  <pageMargins left="0.7" right="0.7" top="0.75" bottom="0.7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0D33-E8BC-4086-A3D2-8EC7EA2E4AE0}">
  <sheetPr>
    <tabColor theme="4" tint="0.39997558519241921"/>
  </sheetPr>
  <dimension ref="A1:C114"/>
  <sheetViews>
    <sheetView workbookViewId="0">
      <selection activeCell="H30" sqref="H30"/>
    </sheetView>
  </sheetViews>
  <sheetFormatPr defaultColWidth="12.28515625" defaultRowHeight="15.75" x14ac:dyDescent="0.25"/>
  <cols>
    <col min="1" max="16384" width="12.28515625" style="108"/>
  </cols>
  <sheetData>
    <row r="1" spans="1:3" s="63" customFormat="1" ht="31.5" x14ac:dyDescent="0.5">
      <c r="A1" s="115" t="s">
        <v>226</v>
      </c>
    </row>
    <row r="3" spans="1:3" x14ac:dyDescent="0.25">
      <c r="A3" s="125" t="s">
        <v>227</v>
      </c>
      <c r="B3" s="64"/>
    </row>
    <row r="4" spans="1:3" x14ac:dyDescent="0.25">
      <c r="A4" s="125" t="s">
        <v>228</v>
      </c>
      <c r="B4" s="64"/>
    </row>
    <row r="5" spans="1:3" x14ac:dyDescent="0.25">
      <c r="A5" s="125" t="s">
        <v>229</v>
      </c>
      <c r="B5" s="64"/>
    </row>
    <row r="6" spans="1:3" x14ac:dyDescent="0.25">
      <c r="A6" s="125" t="s">
        <v>230</v>
      </c>
      <c r="B6" s="64"/>
    </row>
    <row r="9" spans="1:3" x14ac:dyDescent="0.25">
      <c r="A9" s="192" t="s">
        <v>231</v>
      </c>
      <c r="B9" s="193"/>
      <c r="C9" s="194"/>
    </row>
    <row r="10" spans="1:3" x14ac:dyDescent="0.25">
      <c r="A10" s="126" t="s">
        <v>232</v>
      </c>
      <c r="B10" s="126" t="s">
        <v>233</v>
      </c>
      <c r="C10" s="126" t="s">
        <v>140</v>
      </c>
    </row>
    <row r="11" spans="1:3" x14ac:dyDescent="0.25">
      <c r="A11" s="127">
        <v>18</v>
      </c>
      <c r="B11" s="128">
        <v>0.56000000000000005</v>
      </c>
      <c r="C11" s="128">
        <v>0.17</v>
      </c>
    </row>
    <row r="12" spans="1:3" x14ac:dyDescent="0.25">
      <c r="A12" s="127">
        <v>19</v>
      </c>
      <c r="B12" s="128">
        <v>0.61</v>
      </c>
      <c r="C12" s="128">
        <v>0.19</v>
      </c>
    </row>
    <row r="13" spans="1:3" x14ac:dyDescent="0.25">
      <c r="A13" s="127">
        <v>20</v>
      </c>
      <c r="B13" s="128">
        <v>0.67</v>
      </c>
      <c r="C13" s="128">
        <v>0.2</v>
      </c>
    </row>
    <row r="14" spans="1:3" x14ac:dyDescent="0.25">
      <c r="A14" s="127">
        <v>21</v>
      </c>
      <c r="B14" s="128">
        <v>0.73</v>
      </c>
      <c r="C14" s="128">
        <v>0.2</v>
      </c>
    </row>
    <row r="15" spans="1:3" x14ac:dyDescent="0.25">
      <c r="A15" s="127">
        <v>22</v>
      </c>
      <c r="B15" s="128">
        <v>0.75</v>
      </c>
      <c r="C15" s="128">
        <v>0.2</v>
      </c>
    </row>
    <row r="16" spans="1:3" x14ac:dyDescent="0.25">
      <c r="A16" s="127">
        <v>23</v>
      </c>
      <c r="B16" s="128">
        <v>0.75</v>
      </c>
      <c r="C16" s="128">
        <v>0.2</v>
      </c>
    </row>
    <row r="17" spans="1:3" x14ac:dyDescent="0.25">
      <c r="A17" s="127">
        <v>24</v>
      </c>
      <c r="B17" s="128">
        <v>0.72</v>
      </c>
      <c r="C17" s="128">
        <v>0.2</v>
      </c>
    </row>
    <row r="18" spans="1:3" x14ac:dyDescent="0.25">
      <c r="A18" s="127">
        <v>25</v>
      </c>
      <c r="B18" s="128">
        <v>0.7</v>
      </c>
      <c r="C18" s="128">
        <v>0.2</v>
      </c>
    </row>
    <row r="19" spans="1:3" x14ac:dyDescent="0.25">
      <c r="A19" s="127">
        <v>26</v>
      </c>
      <c r="B19" s="128">
        <v>0.67</v>
      </c>
      <c r="C19" s="128">
        <v>0.21</v>
      </c>
    </row>
    <row r="20" spans="1:3" x14ac:dyDescent="0.25">
      <c r="A20" s="127">
        <v>27</v>
      </c>
      <c r="B20" s="128">
        <v>0.66</v>
      </c>
      <c r="C20" s="128">
        <v>0.21</v>
      </c>
    </row>
    <row r="21" spans="1:3" x14ac:dyDescent="0.25">
      <c r="A21" s="127">
        <v>28</v>
      </c>
      <c r="B21" s="128">
        <v>0.67</v>
      </c>
      <c r="C21" s="128">
        <v>0.22</v>
      </c>
    </row>
    <row r="22" spans="1:3" x14ac:dyDescent="0.25">
      <c r="A22" s="127">
        <v>29</v>
      </c>
      <c r="B22" s="128">
        <v>0.69</v>
      </c>
      <c r="C22" s="128">
        <v>0.23</v>
      </c>
    </row>
    <row r="23" spans="1:3" x14ac:dyDescent="0.25">
      <c r="A23" s="127">
        <v>30</v>
      </c>
      <c r="B23" s="128">
        <v>0.71</v>
      </c>
      <c r="C23" s="128">
        <v>0.25</v>
      </c>
    </row>
    <row r="24" spans="1:3" x14ac:dyDescent="0.25">
      <c r="A24" s="127">
        <v>31</v>
      </c>
      <c r="B24" s="128">
        <v>0.73</v>
      </c>
      <c r="C24" s="128">
        <v>0.26</v>
      </c>
    </row>
    <row r="25" spans="1:3" x14ac:dyDescent="0.25">
      <c r="A25" s="127">
        <v>32</v>
      </c>
      <c r="B25" s="128">
        <v>0.75</v>
      </c>
      <c r="C25" s="128">
        <v>0.28000000000000003</v>
      </c>
    </row>
    <row r="26" spans="1:3" x14ac:dyDescent="0.25">
      <c r="A26" s="127">
        <v>33</v>
      </c>
      <c r="B26" s="128">
        <v>0.79</v>
      </c>
      <c r="C26" s="128">
        <v>0.32</v>
      </c>
    </row>
    <row r="27" spans="1:3" x14ac:dyDescent="0.25">
      <c r="A27" s="127">
        <v>34</v>
      </c>
      <c r="B27" s="128">
        <v>0.83</v>
      </c>
      <c r="C27" s="128">
        <v>0.36</v>
      </c>
    </row>
    <row r="28" spans="1:3" x14ac:dyDescent="0.25">
      <c r="A28" s="127">
        <v>35</v>
      </c>
      <c r="B28" s="128">
        <v>0.88</v>
      </c>
      <c r="C28" s="128">
        <v>0.4</v>
      </c>
    </row>
    <row r="29" spans="1:3" x14ac:dyDescent="0.25">
      <c r="A29" s="127">
        <v>36</v>
      </c>
      <c r="B29" s="128">
        <v>0.94</v>
      </c>
      <c r="C29" s="128">
        <v>0.45</v>
      </c>
    </row>
    <row r="30" spans="1:3" x14ac:dyDescent="0.25">
      <c r="A30" s="127">
        <v>37</v>
      </c>
      <c r="B30" s="128">
        <v>1</v>
      </c>
      <c r="C30" s="128">
        <v>0.49</v>
      </c>
    </row>
    <row r="31" spans="1:3" x14ac:dyDescent="0.25">
      <c r="A31" s="127">
        <v>38</v>
      </c>
      <c r="B31" s="128">
        <v>1.08</v>
      </c>
      <c r="C31" s="128">
        <v>0.52</v>
      </c>
    </row>
    <row r="32" spans="1:3" x14ac:dyDescent="0.25">
      <c r="A32" s="127">
        <v>39</v>
      </c>
      <c r="B32" s="128">
        <v>1.17</v>
      </c>
      <c r="C32" s="128">
        <v>0.56000000000000005</v>
      </c>
    </row>
    <row r="33" spans="1:3" x14ac:dyDescent="0.25">
      <c r="A33" s="127">
        <v>40</v>
      </c>
      <c r="B33" s="128">
        <v>1.27</v>
      </c>
      <c r="C33" s="128">
        <v>0.6</v>
      </c>
    </row>
    <row r="34" spans="1:3" x14ac:dyDescent="0.25">
      <c r="A34" s="127">
        <v>41</v>
      </c>
      <c r="B34" s="128">
        <v>1.38</v>
      </c>
      <c r="C34" s="128">
        <v>0.64</v>
      </c>
    </row>
    <row r="35" spans="1:3" x14ac:dyDescent="0.25">
      <c r="A35" s="127">
        <v>42</v>
      </c>
      <c r="B35" s="128">
        <v>1.52</v>
      </c>
      <c r="C35" s="128">
        <v>0.68</v>
      </c>
    </row>
    <row r="36" spans="1:3" x14ac:dyDescent="0.25">
      <c r="A36" s="127">
        <v>43</v>
      </c>
      <c r="B36" s="128">
        <v>1.67</v>
      </c>
      <c r="C36" s="128">
        <v>0.73</v>
      </c>
    </row>
    <row r="37" spans="1:3" x14ac:dyDescent="0.25">
      <c r="A37" s="127">
        <v>44</v>
      </c>
      <c r="B37" s="128">
        <v>1.77</v>
      </c>
      <c r="C37" s="128">
        <v>0.79</v>
      </c>
    </row>
    <row r="38" spans="1:3" x14ac:dyDescent="0.25">
      <c r="A38" s="127">
        <v>45</v>
      </c>
      <c r="B38" s="128">
        <v>1.87</v>
      </c>
      <c r="C38" s="128">
        <v>0.86</v>
      </c>
    </row>
    <row r="39" spans="1:3" x14ac:dyDescent="0.25">
      <c r="A39" s="127">
        <v>46</v>
      </c>
      <c r="B39" s="128">
        <v>1.99</v>
      </c>
      <c r="C39" s="128">
        <v>0.96</v>
      </c>
    </row>
    <row r="40" spans="1:3" x14ac:dyDescent="0.25">
      <c r="A40" s="127">
        <v>47</v>
      </c>
      <c r="B40" s="128">
        <v>2.11</v>
      </c>
      <c r="C40" s="128">
        <v>1.08</v>
      </c>
    </row>
    <row r="41" spans="1:3" x14ac:dyDescent="0.25">
      <c r="A41" s="127">
        <v>48</v>
      </c>
      <c r="B41" s="128">
        <v>2.25</v>
      </c>
      <c r="C41" s="128">
        <v>1.21</v>
      </c>
    </row>
    <row r="42" spans="1:3" x14ac:dyDescent="0.25">
      <c r="A42" s="127">
        <v>49</v>
      </c>
      <c r="B42" s="128">
        <v>2.4</v>
      </c>
      <c r="C42" s="128">
        <v>1.35</v>
      </c>
    </row>
    <row r="43" spans="1:3" x14ac:dyDescent="0.25">
      <c r="A43" s="127">
        <v>50</v>
      </c>
      <c r="B43" s="128">
        <v>2.56</v>
      </c>
      <c r="C43" s="128">
        <v>1.5</v>
      </c>
    </row>
    <row r="44" spans="1:3" x14ac:dyDescent="0.25">
      <c r="A44" s="127">
        <v>51</v>
      </c>
      <c r="B44" s="128">
        <v>2.74</v>
      </c>
      <c r="C44" s="128">
        <v>1.65</v>
      </c>
    </row>
    <row r="45" spans="1:3" x14ac:dyDescent="0.25">
      <c r="A45" s="127">
        <v>52</v>
      </c>
      <c r="B45" s="128">
        <v>2.95</v>
      </c>
      <c r="C45" s="128">
        <v>1.81</v>
      </c>
    </row>
    <row r="46" spans="1:3" x14ac:dyDescent="0.25">
      <c r="A46" s="127">
        <v>53</v>
      </c>
      <c r="B46" s="128">
        <v>3.17</v>
      </c>
      <c r="C46" s="128">
        <v>1.97</v>
      </c>
    </row>
    <row r="47" spans="1:3" x14ac:dyDescent="0.25">
      <c r="A47" s="127">
        <v>54</v>
      </c>
      <c r="B47" s="128">
        <v>3.42</v>
      </c>
      <c r="C47" s="128">
        <v>2.14</v>
      </c>
    </row>
    <row r="48" spans="1:3" x14ac:dyDescent="0.25">
      <c r="A48" s="127">
        <v>55</v>
      </c>
      <c r="B48" s="128">
        <v>3.71</v>
      </c>
      <c r="C48" s="128">
        <v>2.3199999999999998</v>
      </c>
    </row>
    <row r="49" spans="1:3" x14ac:dyDescent="0.25">
      <c r="A49" s="127">
        <v>56</v>
      </c>
      <c r="B49" s="128">
        <v>4.0199999999999996</v>
      </c>
      <c r="C49" s="128">
        <v>2.5</v>
      </c>
    </row>
    <row r="50" spans="1:3" x14ac:dyDescent="0.25">
      <c r="A50" s="127">
        <v>57</v>
      </c>
      <c r="B50" s="128">
        <v>4.37</v>
      </c>
      <c r="C50" s="128">
        <v>2.71</v>
      </c>
    </row>
    <row r="51" spans="1:3" x14ac:dyDescent="0.25">
      <c r="A51" s="127">
        <v>58</v>
      </c>
      <c r="B51" s="128">
        <v>4.76</v>
      </c>
      <c r="C51" s="128">
        <v>2.93</v>
      </c>
    </row>
    <row r="52" spans="1:3" x14ac:dyDescent="0.25">
      <c r="A52" s="127">
        <v>59</v>
      </c>
      <c r="B52" s="128">
        <v>5.2</v>
      </c>
      <c r="C52" s="128">
        <v>3.18</v>
      </c>
    </row>
    <row r="53" spans="1:3" x14ac:dyDescent="0.25">
      <c r="A53" s="127">
        <v>60</v>
      </c>
      <c r="B53" s="128">
        <v>5.71</v>
      </c>
      <c r="C53" s="128">
        <v>3.46</v>
      </c>
    </row>
    <row r="54" spans="1:3" x14ac:dyDescent="0.25">
      <c r="A54" s="127">
        <v>61</v>
      </c>
      <c r="B54" s="128">
        <v>6.28</v>
      </c>
      <c r="C54" s="128">
        <v>3.78</v>
      </c>
    </row>
    <row r="55" spans="1:3" x14ac:dyDescent="0.25">
      <c r="A55" s="127">
        <v>62</v>
      </c>
      <c r="B55" s="128">
        <v>6.92</v>
      </c>
      <c r="C55" s="128">
        <v>4.1399999999999997</v>
      </c>
    </row>
    <row r="56" spans="1:3" x14ac:dyDescent="0.25">
      <c r="A56" s="127">
        <v>63</v>
      </c>
      <c r="B56" s="128">
        <v>7.64</v>
      </c>
      <c r="C56" s="128">
        <v>4.5599999999999996</v>
      </c>
    </row>
    <row r="57" spans="1:3" x14ac:dyDescent="0.25">
      <c r="A57" s="127">
        <v>64</v>
      </c>
      <c r="B57" s="128">
        <v>8.4600000000000009</v>
      </c>
      <c r="C57" s="128">
        <v>5.04</v>
      </c>
    </row>
    <row r="58" spans="1:3" x14ac:dyDescent="0.25">
      <c r="A58" s="127">
        <v>65</v>
      </c>
      <c r="B58" s="128">
        <v>9.39</v>
      </c>
      <c r="C58" s="128">
        <v>5.61</v>
      </c>
    </row>
    <row r="59" spans="1:3" x14ac:dyDescent="0.25">
      <c r="A59" s="127">
        <v>66</v>
      </c>
      <c r="B59" s="128">
        <v>10.44</v>
      </c>
      <c r="C59" s="128">
        <v>6.25</v>
      </c>
    </row>
    <row r="60" spans="1:3" x14ac:dyDescent="0.25">
      <c r="A60" s="127">
        <v>67</v>
      </c>
      <c r="B60" s="128">
        <v>11.63</v>
      </c>
      <c r="C60" s="128">
        <v>7</v>
      </c>
    </row>
    <row r="61" spans="1:3" x14ac:dyDescent="0.25">
      <c r="A61" s="127">
        <v>68</v>
      </c>
      <c r="B61" s="128">
        <v>12.97</v>
      </c>
      <c r="C61" s="128">
        <v>7.87</v>
      </c>
    </row>
    <row r="62" spans="1:3" x14ac:dyDescent="0.25">
      <c r="A62" s="127">
        <v>69</v>
      </c>
      <c r="B62" s="128">
        <v>14.47</v>
      </c>
      <c r="C62" s="128">
        <v>8.8800000000000008</v>
      </c>
    </row>
    <row r="63" spans="1:3" x14ac:dyDescent="0.25">
      <c r="A63" s="127">
        <v>70</v>
      </c>
      <c r="B63" s="128">
        <v>16.170000000000002</v>
      </c>
      <c r="C63" s="128">
        <v>10.029999999999999</v>
      </c>
    </row>
    <row r="64" spans="1:3" x14ac:dyDescent="0.25">
      <c r="A64" s="127">
        <v>71</v>
      </c>
      <c r="B64" s="128">
        <v>18.079999999999998</v>
      </c>
      <c r="C64" s="128">
        <v>11.36</v>
      </c>
    </row>
    <row r="65" spans="1:3" x14ac:dyDescent="0.25">
      <c r="A65" s="127">
        <v>72</v>
      </c>
      <c r="B65" s="128">
        <v>20.21</v>
      </c>
      <c r="C65" s="128">
        <v>12.89</v>
      </c>
    </row>
    <row r="66" spans="1:3" x14ac:dyDescent="0.25">
      <c r="A66" s="127">
        <v>73</v>
      </c>
      <c r="B66" s="128">
        <v>22.6</v>
      </c>
      <c r="C66" s="128">
        <v>14.63</v>
      </c>
    </row>
    <row r="67" spans="1:3" x14ac:dyDescent="0.25">
      <c r="A67" s="127">
        <v>74</v>
      </c>
      <c r="B67" s="128">
        <v>25.25</v>
      </c>
      <c r="C67" s="128">
        <v>16.61</v>
      </c>
    </row>
    <row r="68" spans="1:3" x14ac:dyDescent="0.25">
      <c r="A68" s="127">
        <v>75</v>
      </c>
      <c r="B68" s="128">
        <v>28.2</v>
      </c>
      <c r="C68" s="128">
        <v>18.86</v>
      </c>
    </row>
    <row r="69" spans="1:3" x14ac:dyDescent="0.25">
      <c r="A69" s="127">
        <v>76</v>
      </c>
      <c r="B69" s="128">
        <v>31.48</v>
      </c>
      <c r="C69" s="128">
        <v>21.4</v>
      </c>
    </row>
    <row r="70" spans="1:3" x14ac:dyDescent="0.25">
      <c r="A70" s="127">
        <v>77</v>
      </c>
      <c r="B70" s="128">
        <v>35.1</v>
      </c>
      <c r="C70" s="128">
        <v>24.27</v>
      </c>
    </row>
    <row r="71" spans="1:3" x14ac:dyDescent="0.25">
      <c r="A71" s="127">
        <v>78</v>
      </c>
      <c r="B71" s="128">
        <v>39.1</v>
      </c>
      <c r="C71" s="128">
        <v>27.49</v>
      </c>
    </row>
    <row r="72" spans="1:3" x14ac:dyDescent="0.25">
      <c r="A72" s="127">
        <v>79</v>
      </c>
      <c r="B72" s="128">
        <v>43.49</v>
      </c>
      <c r="C72" s="128">
        <v>31.1</v>
      </c>
    </row>
    <row r="73" spans="1:3" x14ac:dyDescent="0.25">
      <c r="A73" s="127">
        <v>80</v>
      </c>
      <c r="B73" s="128">
        <v>48.42</v>
      </c>
      <c r="C73" s="128">
        <v>35.18</v>
      </c>
    </row>
    <row r="74" spans="1:3" x14ac:dyDescent="0.25">
      <c r="A74" s="127">
        <v>81</v>
      </c>
      <c r="B74" s="128">
        <v>53.94</v>
      </c>
      <c r="C74" s="128">
        <v>39.770000000000003</v>
      </c>
    </row>
    <row r="75" spans="1:3" x14ac:dyDescent="0.25">
      <c r="A75" s="127">
        <v>82</v>
      </c>
      <c r="B75" s="128">
        <v>60</v>
      </c>
      <c r="C75" s="128">
        <v>44.89</v>
      </c>
    </row>
    <row r="76" spans="1:3" x14ac:dyDescent="0.25">
      <c r="A76" s="127">
        <v>83</v>
      </c>
      <c r="B76" s="128">
        <v>66.63</v>
      </c>
      <c r="C76" s="128">
        <v>50.57</v>
      </c>
    </row>
    <row r="77" spans="1:3" x14ac:dyDescent="0.25">
      <c r="A77" s="127">
        <v>84</v>
      </c>
      <c r="B77" s="128">
        <v>74.28</v>
      </c>
      <c r="C77" s="128">
        <v>56.84</v>
      </c>
    </row>
    <row r="78" spans="1:3" x14ac:dyDescent="0.25">
      <c r="A78" s="127">
        <v>85</v>
      </c>
      <c r="B78" s="128">
        <v>83.18</v>
      </c>
      <c r="C78" s="128">
        <v>63.77</v>
      </c>
    </row>
    <row r="79" spans="1:3" x14ac:dyDescent="0.25">
      <c r="A79" s="127">
        <v>86</v>
      </c>
      <c r="B79" s="128">
        <v>93.18</v>
      </c>
      <c r="C79" s="128">
        <v>71.400000000000006</v>
      </c>
    </row>
    <row r="80" spans="1:3" x14ac:dyDescent="0.25">
      <c r="A80" s="127">
        <v>87</v>
      </c>
      <c r="B80" s="128">
        <v>104.49</v>
      </c>
      <c r="C80" s="128">
        <v>79.78</v>
      </c>
    </row>
    <row r="81" spans="1:3" x14ac:dyDescent="0.25">
      <c r="A81" s="127">
        <v>88</v>
      </c>
      <c r="B81" s="128">
        <v>117.34</v>
      </c>
      <c r="C81" s="128">
        <v>88.95</v>
      </c>
    </row>
    <row r="82" spans="1:3" x14ac:dyDescent="0.25">
      <c r="A82" s="127">
        <v>89</v>
      </c>
      <c r="B82" s="128">
        <v>131.47999999999999</v>
      </c>
      <c r="C82" s="128">
        <v>98.85</v>
      </c>
    </row>
    <row r="83" spans="1:3" x14ac:dyDescent="0.25">
      <c r="A83" s="127">
        <v>90</v>
      </c>
      <c r="B83" s="128">
        <v>147.19999999999999</v>
      </c>
      <c r="C83" s="128">
        <v>108.81</v>
      </c>
    </row>
    <row r="84" spans="1:3" x14ac:dyDescent="0.25">
      <c r="A84" s="127">
        <v>91</v>
      </c>
      <c r="B84" s="128">
        <v>164.55</v>
      </c>
      <c r="C84" s="128">
        <v>118.78</v>
      </c>
    </row>
    <row r="85" spans="1:3" x14ac:dyDescent="0.25">
      <c r="A85" s="127">
        <v>92</v>
      </c>
      <c r="B85" s="128">
        <v>182.79</v>
      </c>
      <c r="C85" s="128">
        <v>129.41</v>
      </c>
    </row>
    <row r="86" spans="1:3" x14ac:dyDescent="0.25">
      <c r="A86" s="127">
        <v>93</v>
      </c>
      <c r="B86" s="128">
        <v>201.3</v>
      </c>
      <c r="C86" s="128">
        <v>140.72999999999999</v>
      </c>
    </row>
    <row r="87" spans="1:3" x14ac:dyDescent="0.25">
      <c r="A87" s="127">
        <v>94</v>
      </c>
      <c r="B87" s="128">
        <v>218.61</v>
      </c>
      <c r="C87" s="128">
        <v>152.76</v>
      </c>
    </row>
    <row r="88" spans="1:3" x14ac:dyDescent="0.25">
      <c r="A88" s="127">
        <v>95</v>
      </c>
      <c r="B88" s="128">
        <v>235.43</v>
      </c>
      <c r="C88" s="128">
        <v>165.52</v>
      </c>
    </row>
    <row r="89" spans="1:3" x14ac:dyDescent="0.25">
      <c r="A89" s="127">
        <v>96</v>
      </c>
      <c r="B89" s="128">
        <v>252.99</v>
      </c>
      <c r="C89" s="128">
        <v>179.03</v>
      </c>
    </row>
    <row r="90" spans="1:3" x14ac:dyDescent="0.25">
      <c r="A90" s="127">
        <v>97</v>
      </c>
      <c r="B90" s="128">
        <v>271.73</v>
      </c>
      <c r="C90" s="128">
        <v>198.55</v>
      </c>
    </row>
    <row r="91" spans="1:3" x14ac:dyDescent="0.25">
      <c r="A91" s="127">
        <v>98</v>
      </c>
      <c r="B91" s="128">
        <v>293.39</v>
      </c>
      <c r="C91" s="128">
        <v>225.03</v>
      </c>
    </row>
    <row r="92" spans="1:3" x14ac:dyDescent="0.25">
      <c r="A92" s="127">
        <v>99</v>
      </c>
      <c r="B92" s="128">
        <v>316.47000000000003</v>
      </c>
      <c r="C92" s="128">
        <v>251.94</v>
      </c>
    </row>
    <row r="93" spans="1:3" x14ac:dyDescent="0.25">
      <c r="A93" s="127">
        <v>100</v>
      </c>
      <c r="B93" s="128">
        <v>338.96</v>
      </c>
      <c r="C93" s="128">
        <v>278.95</v>
      </c>
    </row>
    <row r="94" spans="1:3" x14ac:dyDescent="0.25">
      <c r="A94" s="127">
        <v>101</v>
      </c>
      <c r="B94" s="128">
        <v>360.01</v>
      </c>
      <c r="C94" s="128">
        <v>305.69</v>
      </c>
    </row>
    <row r="95" spans="1:3" x14ac:dyDescent="0.25">
      <c r="A95" s="127">
        <v>102</v>
      </c>
      <c r="B95" s="128">
        <v>378.77</v>
      </c>
      <c r="C95" s="128">
        <v>331.75</v>
      </c>
    </row>
    <row r="96" spans="1:3" x14ac:dyDescent="0.25">
      <c r="A96" s="127">
        <v>103</v>
      </c>
      <c r="B96" s="128">
        <v>394.62</v>
      </c>
      <c r="C96" s="128">
        <v>356.24</v>
      </c>
    </row>
    <row r="97" spans="1:3" x14ac:dyDescent="0.25">
      <c r="A97" s="127">
        <v>104</v>
      </c>
      <c r="B97" s="128">
        <v>408.05</v>
      </c>
      <c r="C97" s="128">
        <v>379.24</v>
      </c>
    </row>
    <row r="98" spans="1:3" x14ac:dyDescent="0.25">
      <c r="A98" s="127">
        <v>105</v>
      </c>
      <c r="B98" s="128">
        <v>419.92</v>
      </c>
      <c r="C98" s="128">
        <v>398.26</v>
      </c>
    </row>
    <row r="99" spans="1:3" x14ac:dyDescent="0.25">
      <c r="A99" s="127">
        <v>106</v>
      </c>
      <c r="B99" s="128">
        <v>430.64</v>
      </c>
      <c r="C99" s="128">
        <v>410.64</v>
      </c>
    </row>
    <row r="100" spans="1:3" x14ac:dyDescent="0.25">
      <c r="A100" s="127">
        <v>107</v>
      </c>
      <c r="B100" s="128">
        <v>439.13</v>
      </c>
      <c r="C100" s="128">
        <v>422.39</v>
      </c>
    </row>
    <row r="101" spans="1:3" x14ac:dyDescent="0.25">
      <c r="A101" s="127">
        <v>108</v>
      </c>
      <c r="B101" s="128">
        <v>444.17</v>
      </c>
      <c r="C101" s="128">
        <v>433.44</v>
      </c>
    </row>
    <row r="102" spans="1:3" x14ac:dyDescent="0.25">
      <c r="A102" s="127">
        <v>109</v>
      </c>
      <c r="B102" s="128">
        <v>448.02</v>
      </c>
      <c r="C102" s="128">
        <v>443.72</v>
      </c>
    </row>
    <row r="103" spans="1:3" x14ac:dyDescent="0.25">
      <c r="A103" s="127">
        <v>110</v>
      </c>
      <c r="B103" s="128">
        <v>450</v>
      </c>
      <c r="C103" s="128">
        <v>450</v>
      </c>
    </row>
    <row r="104" spans="1:3" x14ac:dyDescent="0.25">
      <c r="A104" s="127">
        <v>111</v>
      </c>
      <c r="B104" s="128">
        <v>505</v>
      </c>
      <c r="C104" s="128">
        <v>505</v>
      </c>
    </row>
    <row r="105" spans="1:3" x14ac:dyDescent="0.25">
      <c r="A105" s="127">
        <v>112</v>
      </c>
      <c r="B105" s="128">
        <v>560</v>
      </c>
      <c r="C105" s="128">
        <v>560</v>
      </c>
    </row>
    <row r="106" spans="1:3" x14ac:dyDescent="0.25">
      <c r="A106" s="127">
        <v>113</v>
      </c>
      <c r="B106" s="128">
        <v>615</v>
      </c>
      <c r="C106" s="128">
        <v>615</v>
      </c>
    </row>
    <row r="107" spans="1:3" x14ac:dyDescent="0.25">
      <c r="A107" s="127">
        <v>114</v>
      </c>
      <c r="B107" s="128">
        <v>670</v>
      </c>
      <c r="C107" s="128">
        <v>670</v>
      </c>
    </row>
    <row r="108" spans="1:3" x14ac:dyDescent="0.25">
      <c r="A108" s="127">
        <v>115</v>
      </c>
      <c r="B108" s="128">
        <v>725</v>
      </c>
      <c r="C108" s="128">
        <v>725</v>
      </c>
    </row>
    <row r="109" spans="1:3" x14ac:dyDescent="0.25">
      <c r="A109" s="127">
        <v>116</v>
      </c>
      <c r="B109" s="128">
        <v>780</v>
      </c>
      <c r="C109" s="128">
        <v>780</v>
      </c>
    </row>
    <row r="110" spans="1:3" x14ac:dyDescent="0.25">
      <c r="A110" s="127">
        <v>117</v>
      </c>
      <c r="B110" s="128">
        <v>835</v>
      </c>
      <c r="C110" s="128">
        <v>835</v>
      </c>
    </row>
    <row r="111" spans="1:3" x14ac:dyDescent="0.25">
      <c r="A111" s="127">
        <v>118</v>
      </c>
      <c r="B111" s="128">
        <v>890</v>
      </c>
      <c r="C111" s="128">
        <v>890</v>
      </c>
    </row>
    <row r="112" spans="1:3" x14ac:dyDescent="0.25">
      <c r="A112" s="127">
        <v>119</v>
      </c>
      <c r="B112" s="128">
        <v>945</v>
      </c>
      <c r="C112" s="128">
        <v>945</v>
      </c>
    </row>
    <row r="113" spans="1:3" x14ac:dyDescent="0.25">
      <c r="A113" s="127">
        <v>120</v>
      </c>
      <c r="B113" s="128">
        <v>1000</v>
      </c>
      <c r="C113" s="128">
        <v>1000</v>
      </c>
    </row>
    <row r="114" spans="1:3" x14ac:dyDescent="0.25">
      <c r="A114" s="129"/>
      <c r="B114" s="129"/>
      <c r="C114" s="129"/>
    </row>
  </sheetData>
  <mergeCells count="1">
    <mergeCell ref="A9:C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6508B-7C20-4DA2-AA45-90551299B862}">
  <sheetPr>
    <tabColor theme="4" tint="0.39997558519241921"/>
  </sheetPr>
  <dimension ref="A1:B37"/>
  <sheetViews>
    <sheetView workbookViewId="0">
      <selection activeCell="H30" sqref="H30"/>
    </sheetView>
  </sheetViews>
  <sheetFormatPr defaultColWidth="10" defaultRowHeight="15.75" x14ac:dyDescent="0.25"/>
  <cols>
    <col min="1" max="1" width="19.85546875" style="108" customWidth="1"/>
    <col min="2" max="2" width="15.42578125" style="108" customWidth="1"/>
    <col min="3" max="16384" width="10" style="108"/>
  </cols>
  <sheetData>
    <row r="1" spans="1:2" s="63" customFormat="1" ht="31.5" x14ac:dyDescent="0.5">
      <c r="A1" s="115" t="s">
        <v>234</v>
      </c>
    </row>
    <row r="2" spans="1:2" x14ac:dyDescent="0.25">
      <c r="A2" s="64"/>
      <c r="B2" s="64"/>
    </row>
    <row r="3" spans="1:2" ht="15.4" customHeight="1" x14ac:dyDescent="0.25">
      <c r="A3" s="195" t="s">
        <v>182</v>
      </c>
      <c r="B3" s="196"/>
    </row>
    <row r="4" spans="1:2" x14ac:dyDescent="0.25">
      <c r="A4" s="104" t="s">
        <v>235</v>
      </c>
      <c r="B4" s="130">
        <v>10000</v>
      </c>
    </row>
    <row r="5" spans="1:2" x14ac:dyDescent="0.25">
      <c r="A5" s="104" t="s">
        <v>236</v>
      </c>
      <c r="B5" s="131" t="s">
        <v>237</v>
      </c>
    </row>
    <row r="6" spans="1:2" x14ac:dyDescent="0.25">
      <c r="A6" s="104" t="s">
        <v>238</v>
      </c>
      <c r="B6" s="132">
        <v>0.04</v>
      </c>
    </row>
    <row r="7" spans="1:2" x14ac:dyDescent="0.25">
      <c r="A7" s="104" t="s">
        <v>239</v>
      </c>
      <c r="B7" s="104">
        <v>50</v>
      </c>
    </row>
    <row r="8" spans="1:2" x14ac:dyDescent="0.25">
      <c r="A8" s="64"/>
      <c r="B8" s="64"/>
    </row>
    <row r="9" spans="1:2" x14ac:dyDescent="0.25">
      <c r="A9" s="195" t="s">
        <v>240</v>
      </c>
      <c r="B9" s="196"/>
    </row>
    <row r="10" spans="1:2" x14ac:dyDescent="0.25">
      <c r="A10" s="133" t="s">
        <v>241</v>
      </c>
      <c r="B10" s="133" t="s">
        <v>242</v>
      </c>
    </row>
    <row r="11" spans="1:2" x14ac:dyDescent="0.25">
      <c r="A11" s="134">
        <v>1</v>
      </c>
      <c r="B11" s="132">
        <v>0.03</v>
      </c>
    </row>
    <row r="12" spans="1:2" x14ac:dyDescent="0.25">
      <c r="A12" s="134">
        <v>2</v>
      </c>
      <c r="B12" s="132">
        <v>0.03</v>
      </c>
    </row>
    <row r="13" spans="1:2" x14ac:dyDescent="0.25">
      <c r="A13" s="134">
        <v>3</v>
      </c>
      <c r="B13" s="132">
        <v>0.02</v>
      </c>
    </row>
    <row r="14" spans="1:2" x14ac:dyDescent="0.25">
      <c r="A14" s="134">
        <v>4</v>
      </c>
      <c r="B14" s="132">
        <v>0.02</v>
      </c>
    </row>
    <row r="15" spans="1:2" x14ac:dyDescent="0.25">
      <c r="A15" s="134">
        <v>5</v>
      </c>
      <c r="B15" s="132">
        <v>0.01</v>
      </c>
    </row>
    <row r="16" spans="1:2" x14ac:dyDescent="0.25">
      <c r="A16" s="134">
        <v>6</v>
      </c>
      <c r="B16" s="132">
        <v>0.01</v>
      </c>
    </row>
    <row r="17" spans="1:2" x14ac:dyDescent="0.25">
      <c r="A17" s="134" t="s">
        <v>243</v>
      </c>
      <c r="B17" s="132">
        <v>0</v>
      </c>
    </row>
    <row r="18" spans="1:2" x14ac:dyDescent="0.25">
      <c r="A18" s="64"/>
      <c r="B18" s="64"/>
    </row>
    <row r="19" spans="1:2" x14ac:dyDescent="0.25">
      <c r="A19" s="64"/>
      <c r="B19" s="64"/>
    </row>
    <row r="20" spans="1:2" x14ac:dyDescent="0.25">
      <c r="A20" s="195" t="s">
        <v>244</v>
      </c>
      <c r="B20" s="196"/>
    </row>
    <row r="21" spans="1:2" x14ac:dyDescent="0.25">
      <c r="A21" s="117" t="s">
        <v>241</v>
      </c>
      <c r="B21" s="133" t="s">
        <v>245</v>
      </c>
    </row>
    <row r="22" spans="1:2" x14ac:dyDescent="0.25">
      <c r="A22" s="122">
        <v>1</v>
      </c>
      <c r="B22" s="135" t="s">
        <v>246</v>
      </c>
    </row>
    <row r="23" spans="1:2" x14ac:dyDescent="0.25">
      <c r="A23" s="122">
        <v>2</v>
      </c>
      <c r="B23" s="136">
        <v>0</v>
      </c>
    </row>
    <row r="24" spans="1:2" x14ac:dyDescent="0.25">
      <c r="A24" s="122">
        <v>3</v>
      </c>
      <c r="B24" s="135" t="s">
        <v>247</v>
      </c>
    </row>
    <row r="25" spans="1:2" x14ac:dyDescent="0.25">
      <c r="A25" s="122" t="s">
        <v>248</v>
      </c>
      <c r="B25" s="136">
        <v>0</v>
      </c>
    </row>
    <row r="26" spans="1:2" x14ac:dyDescent="0.25">
      <c r="A26" s="64"/>
      <c r="B26" s="64"/>
    </row>
    <row r="27" spans="1:2" x14ac:dyDescent="0.25">
      <c r="A27" s="64"/>
      <c r="B27" s="64"/>
    </row>
    <row r="28" spans="1:2" x14ac:dyDescent="0.25">
      <c r="A28" s="195" t="s">
        <v>249</v>
      </c>
      <c r="B28" s="196"/>
    </row>
    <row r="29" spans="1:2" x14ac:dyDescent="0.25">
      <c r="A29" s="117" t="s">
        <v>241</v>
      </c>
      <c r="B29" s="117" t="s">
        <v>250</v>
      </c>
    </row>
    <row r="30" spans="1:2" x14ac:dyDescent="0.25">
      <c r="A30" s="122">
        <v>1</v>
      </c>
      <c r="B30" s="137">
        <v>0.05</v>
      </c>
    </row>
    <row r="31" spans="1:2" x14ac:dyDescent="0.25">
      <c r="A31" s="122">
        <v>2</v>
      </c>
      <c r="B31" s="137">
        <v>0.05</v>
      </c>
    </row>
    <row r="32" spans="1:2" x14ac:dyDescent="0.25">
      <c r="A32" s="122">
        <v>3</v>
      </c>
      <c r="B32" s="137">
        <v>0.06</v>
      </c>
    </row>
    <row r="33" spans="1:2" x14ac:dyDescent="0.25">
      <c r="A33" s="122">
        <v>4</v>
      </c>
      <c r="B33" s="137">
        <v>0.06</v>
      </c>
    </row>
    <row r="34" spans="1:2" x14ac:dyDescent="0.25">
      <c r="A34" s="122">
        <v>5</v>
      </c>
      <c r="B34" s="137">
        <v>7.0000000000000007E-2</v>
      </c>
    </row>
    <row r="35" spans="1:2" x14ac:dyDescent="0.25">
      <c r="A35" s="122">
        <v>6</v>
      </c>
      <c r="B35" s="137">
        <v>7.0000000000000007E-2</v>
      </c>
    </row>
    <row r="36" spans="1:2" x14ac:dyDescent="0.25">
      <c r="A36" s="122" t="s">
        <v>243</v>
      </c>
      <c r="B36" s="137">
        <v>0.08</v>
      </c>
    </row>
    <row r="37" spans="1:2" x14ac:dyDescent="0.25">
      <c r="A37" s="129"/>
      <c r="B37" s="129"/>
    </row>
  </sheetData>
  <mergeCells count="4">
    <mergeCell ref="A3:B3"/>
    <mergeCell ref="A9:B9"/>
    <mergeCell ref="A20:B20"/>
    <mergeCell ref="A28:B2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05A0-11ED-4661-8CA1-194DCB529ABA}">
  <sheetPr>
    <tabColor theme="4" tint="0.39997558519241921"/>
  </sheetPr>
  <dimension ref="A1:H176"/>
  <sheetViews>
    <sheetView workbookViewId="0">
      <selection activeCell="H30" sqref="H30"/>
    </sheetView>
  </sheetViews>
  <sheetFormatPr defaultColWidth="12.28515625" defaultRowHeight="15.75" x14ac:dyDescent="0.25"/>
  <cols>
    <col min="1" max="1" width="28.5703125" style="108" customWidth="1"/>
    <col min="2" max="2" width="20.85546875" style="108" customWidth="1"/>
    <col min="3" max="16384" width="12.28515625" style="108"/>
  </cols>
  <sheetData>
    <row r="1" spans="1:3" s="63" customFormat="1" ht="31.5" x14ac:dyDescent="0.5">
      <c r="A1" s="115" t="s">
        <v>251</v>
      </c>
    </row>
    <row r="2" spans="1:3" x14ac:dyDescent="0.25">
      <c r="A2" s="64"/>
      <c r="B2" s="64"/>
    </row>
    <row r="3" spans="1:3" x14ac:dyDescent="0.25">
      <c r="A3" s="133" t="s">
        <v>252</v>
      </c>
      <c r="B3" s="133" t="s">
        <v>253</v>
      </c>
    </row>
    <row r="4" spans="1:3" x14ac:dyDescent="0.25">
      <c r="A4" s="102" t="s">
        <v>13</v>
      </c>
      <c r="B4" s="104">
        <v>30</v>
      </c>
    </row>
    <row r="5" spans="1:3" x14ac:dyDescent="0.25">
      <c r="A5" s="138" t="s">
        <v>254</v>
      </c>
      <c r="B5" s="135" t="s">
        <v>255</v>
      </c>
    </row>
    <row r="6" spans="1:3" x14ac:dyDescent="0.25">
      <c r="A6" s="138" t="s">
        <v>256</v>
      </c>
      <c r="B6" s="135" t="s">
        <v>257</v>
      </c>
    </row>
    <row r="7" spans="1:3" x14ac:dyDescent="0.25">
      <c r="A7" s="138" t="s">
        <v>258</v>
      </c>
      <c r="B7" s="135" t="s">
        <v>259</v>
      </c>
    </row>
    <row r="8" spans="1:3" x14ac:dyDescent="0.25">
      <c r="A8" s="102" t="s">
        <v>260</v>
      </c>
      <c r="B8" s="135" t="s">
        <v>261</v>
      </c>
    </row>
    <row r="9" spans="1:3" x14ac:dyDescent="0.25">
      <c r="A9" s="139" t="s">
        <v>262</v>
      </c>
      <c r="B9" s="140"/>
    </row>
    <row r="10" spans="1:3" x14ac:dyDescent="0.25">
      <c r="A10" s="107"/>
      <c r="B10" s="140"/>
    </row>
    <row r="11" spans="1:3" x14ac:dyDescent="0.25">
      <c r="A11" s="64"/>
      <c r="B11" s="64"/>
    </row>
    <row r="12" spans="1:3" ht="30" x14ac:dyDescent="0.25">
      <c r="A12" s="117" t="s">
        <v>263</v>
      </c>
      <c r="B12" s="117" t="s">
        <v>264</v>
      </c>
      <c r="C12" s="141" t="s">
        <v>265</v>
      </c>
    </row>
    <row r="13" spans="1:3" x14ac:dyDescent="0.25">
      <c r="A13" s="142" t="s">
        <v>266</v>
      </c>
      <c r="B13" s="143">
        <v>0.25</v>
      </c>
      <c r="C13" s="144">
        <v>0.1</v>
      </c>
    </row>
    <row r="14" spans="1:3" x14ac:dyDescent="0.25">
      <c r="A14" s="142" t="s">
        <v>267</v>
      </c>
      <c r="B14" s="143">
        <v>0.5</v>
      </c>
      <c r="C14" s="144">
        <v>0.4</v>
      </c>
    </row>
    <row r="15" spans="1:3" x14ac:dyDescent="0.25">
      <c r="A15" s="142" t="s">
        <v>268</v>
      </c>
      <c r="B15" s="143">
        <v>0.25</v>
      </c>
      <c r="C15" s="144">
        <v>0.5</v>
      </c>
    </row>
    <row r="16" spans="1:3" x14ac:dyDescent="0.25">
      <c r="A16" s="145" t="s">
        <v>269</v>
      </c>
      <c r="B16" s="64"/>
    </row>
    <row r="17" spans="1:8" x14ac:dyDescent="0.25">
      <c r="A17" s="146"/>
      <c r="B17" s="64"/>
    </row>
    <row r="18" spans="1:8" x14ac:dyDescent="0.25">
      <c r="A18" s="147" t="s">
        <v>270</v>
      </c>
      <c r="B18" s="148" t="s">
        <v>271</v>
      </c>
    </row>
    <row r="19" spans="1:8" x14ac:dyDescent="0.25">
      <c r="A19" s="138" t="s">
        <v>133</v>
      </c>
      <c r="B19" s="149">
        <v>0.5</v>
      </c>
    </row>
    <row r="20" spans="1:8" x14ac:dyDescent="0.25">
      <c r="A20" s="138" t="s">
        <v>134</v>
      </c>
      <c r="B20" s="149">
        <v>0.75</v>
      </c>
    </row>
    <row r="21" spans="1:8" x14ac:dyDescent="0.25">
      <c r="A21" s="138" t="s">
        <v>135</v>
      </c>
      <c r="B21" s="149">
        <v>1</v>
      </c>
    </row>
    <row r="22" spans="1:8" x14ac:dyDescent="0.25">
      <c r="A22" s="138" t="s">
        <v>136</v>
      </c>
      <c r="B22" s="149">
        <v>1.2</v>
      </c>
    </row>
    <row r="23" spans="1:8" x14ac:dyDescent="0.25">
      <c r="A23" s="138" t="s">
        <v>137</v>
      </c>
      <c r="B23" s="149">
        <v>1.75</v>
      </c>
    </row>
    <row r="24" spans="1:8" x14ac:dyDescent="0.25">
      <c r="A24" s="138" t="s">
        <v>138</v>
      </c>
      <c r="B24" s="149">
        <v>2</v>
      </c>
    </row>
    <row r="25" spans="1:8" x14ac:dyDescent="0.25">
      <c r="A25" s="64"/>
      <c r="B25" s="64"/>
    </row>
    <row r="26" spans="1:8" x14ac:dyDescent="0.25">
      <c r="A26" s="64"/>
      <c r="B26" s="64"/>
    </row>
    <row r="27" spans="1:8" x14ac:dyDescent="0.25">
      <c r="A27" s="197" t="s">
        <v>231</v>
      </c>
      <c r="B27" s="198"/>
      <c r="C27" s="198"/>
      <c r="D27" s="198"/>
      <c r="E27" s="199"/>
    </row>
    <row r="28" spans="1:8" x14ac:dyDescent="0.25">
      <c r="A28" s="104"/>
      <c r="B28" s="150" t="s">
        <v>272</v>
      </c>
      <c r="C28" s="151"/>
      <c r="D28" s="152" t="s">
        <v>273</v>
      </c>
      <c r="E28" s="151"/>
    </row>
    <row r="29" spans="1:8" x14ac:dyDescent="0.25">
      <c r="A29" s="153" t="s">
        <v>232</v>
      </c>
      <c r="B29" s="153" t="s">
        <v>233</v>
      </c>
      <c r="C29" s="126" t="s">
        <v>140</v>
      </c>
      <c r="D29" s="126" t="s">
        <v>233</v>
      </c>
      <c r="E29" s="126" t="s">
        <v>140</v>
      </c>
    </row>
    <row r="30" spans="1:8" x14ac:dyDescent="0.25">
      <c r="A30" s="142">
        <v>18</v>
      </c>
      <c r="B30" s="154">
        <v>0.56391999999999998</v>
      </c>
      <c r="C30" s="155">
        <v>0.17068000000000003</v>
      </c>
      <c r="D30" s="155">
        <v>0.33835200000000004</v>
      </c>
      <c r="E30" s="155">
        <v>0.10240800000000003</v>
      </c>
      <c r="H30" s="156"/>
    </row>
    <row r="31" spans="1:8" x14ac:dyDescent="0.25">
      <c r="A31" s="142">
        <v>19</v>
      </c>
      <c r="B31" s="154">
        <v>0.61426999999999987</v>
      </c>
      <c r="C31" s="155">
        <v>0.19076000000000001</v>
      </c>
      <c r="D31" s="155">
        <v>0.368562</v>
      </c>
      <c r="E31" s="155">
        <v>0.11445600000000003</v>
      </c>
      <c r="H31" s="156"/>
    </row>
    <row r="32" spans="1:8" x14ac:dyDescent="0.25">
      <c r="A32" s="142">
        <v>20</v>
      </c>
      <c r="B32" s="154">
        <v>0.67469000000000001</v>
      </c>
      <c r="C32" s="155">
        <v>0.20080000000000001</v>
      </c>
      <c r="D32" s="155">
        <v>0.40481400000000006</v>
      </c>
      <c r="E32" s="155">
        <v>0.12048000000000002</v>
      </c>
      <c r="H32" s="156"/>
    </row>
    <row r="33" spans="1:8" x14ac:dyDescent="0.25">
      <c r="A33" s="142">
        <v>21</v>
      </c>
      <c r="B33" s="154">
        <v>0.73510999999999993</v>
      </c>
      <c r="C33" s="155">
        <v>0.20080000000000001</v>
      </c>
      <c r="D33" s="155">
        <v>0.44106600000000001</v>
      </c>
      <c r="E33" s="155">
        <v>0.12048000000000002</v>
      </c>
      <c r="H33" s="156"/>
    </row>
    <row r="34" spans="1:8" x14ac:dyDescent="0.25">
      <c r="A34" s="142">
        <v>22</v>
      </c>
      <c r="B34" s="154">
        <v>0.75524999999999998</v>
      </c>
      <c r="C34" s="155">
        <v>0.20080000000000001</v>
      </c>
      <c r="D34" s="155">
        <v>0.45315000000000005</v>
      </c>
      <c r="E34" s="155">
        <v>0.12048000000000002</v>
      </c>
      <c r="H34" s="156"/>
    </row>
    <row r="35" spans="1:8" x14ac:dyDescent="0.25">
      <c r="A35" s="142">
        <v>23</v>
      </c>
      <c r="B35" s="154">
        <v>0.75524999999999998</v>
      </c>
      <c r="C35" s="155">
        <v>0.20080000000000001</v>
      </c>
      <c r="D35" s="155">
        <v>0.45315000000000005</v>
      </c>
      <c r="E35" s="155">
        <v>0.12048000000000002</v>
      </c>
      <c r="H35" s="156"/>
    </row>
    <row r="36" spans="1:8" x14ac:dyDescent="0.25">
      <c r="A36" s="142">
        <v>24</v>
      </c>
      <c r="B36" s="154">
        <v>0.72503999999999991</v>
      </c>
      <c r="C36" s="155">
        <v>0.20080000000000001</v>
      </c>
      <c r="D36" s="155">
        <v>0.43502400000000002</v>
      </c>
      <c r="E36" s="155">
        <v>0.12048000000000002</v>
      </c>
      <c r="H36" s="156"/>
    </row>
    <row r="37" spans="1:8" x14ac:dyDescent="0.25">
      <c r="A37" s="127">
        <v>25</v>
      </c>
      <c r="B37" s="155">
        <v>0.70489999999999986</v>
      </c>
      <c r="C37" s="155">
        <v>0.20080000000000001</v>
      </c>
      <c r="D37" s="155">
        <v>0.42293999999999998</v>
      </c>
      <c r="E37" s="155">
        <v>0.12048000000000002</v>
      </c>
      <c r="H37" s="156"/>
    </row>
    <row r="38" spans="1:8" x14ac:dyDescent="0.25">
      <c r="A38" s="127">
        <v>26</v>
      </c>
      <c r="B38" s="155">
        <v>0.67469000000000001</v>
      </c>
      <c r="C38" s="155">
        <v>0.21084</v>
      </c>
      <c r="D38" s="155">
        <v>0.40481400000000006</v>
      </c>
      <c r="E38" s="155">
        <v>0.12650400000000001</v>
      </c>
      <c r="H38" s="156"/>
    </row>
    <row r="39" spans="1:8" x14ac:dyDescent="0.25">
      <c r="A39" s="127">
        <v>27</v>
      </c>
      <c r="B39" s="155">
        <v>0.66461999999999999</v>
      </c>
      <c r="C39" s="155">
        <v>0.21084</v>
      </c>
      <c r="D39" s="155">
        <v>0.39877200000000007</v>
      </c>
      <c r="E39" s="155">
        <v>0.12650400000000001</v>
      </c>
      <c r="H39" s="156"/>
    </row>
    <row r="40" spans="1:8" x14ac:dyDescent="0.25">
      <c r="A40" s="127">
        <v>28</v>
      </c>
      <c r="B40" s="155">
        <v>0.67469000000000001</v>
      </c>
      <c r="C40" s="155">
        <v>0.22087999999999999</v>
      </c>
      <c r="D40" s="155">
        <v>0.40481400000000006</v>
      </c>
      <c r="E40" s="155">
        <v>0.13252800000000001</v>
      </c>
      <c r="H40" s="156"/>
    </row>
    <row r="41" spans="1:8" x14ac:dyDescent="0.25">
      <c r="A41" s="127">
        <v>29</v>
      </c>
      <c r="B41" s="155">
        <v>0.69482999999999984</v>
      </c>
      <c r="C41" s="155">
        <v>0.23092000000000001</v>
      </c>
      <c r="D41" s="155">
        <v>0.41689799999999999</v>
      </c>
      <c r="E41" s="155">
        <v>0.13855200000000004</v>
      </c>
      <c r="H41" s="156"/>
    </row>
    <row r="42" spans="1:8" x14ac:dyDescent="0.25">
      <c r="A42" s="127">
        <v>30</v>
      </c>
      <c r="B42" s="155">
        <v>0.71496999999999988</v>
      </c>
      <c r="C42" s="155">
        <v>0.251</v>
      </c>
      <c r="D42" s="155">
        <v>0.42898199999999997</v>
      </c>
      <c r="E42" s="155">
        <v>0.15060000000000001</v>
      </c>
      <c r="H42" s="156"/>
    </row>
    <row r="43" spans="1:8" x14ac:dyDescent="0.25">
      <c r="A43" s="127">
        <v>31</v>
      </c>
      <c r="B43" s="155">
        <v>0.73510999999999993</v>
      </c>
      <c r="C43" s="155">
        <v>0.26103999999999999</v>
      </c>
      <c r="D43" s="155">
        <v>0.46863262499999991</v>
      </c>
      <c r="E43" s="155">
        <v>0.16641299999999998</v>
      </c>
      <c r="H43" s="156"/>
    </row>
    <row r="44" spans="1:8" x14ac:dyDescent="0.25">
      <c r="A44" s="127">
        <v>32</v>
      </c>
      <c r="B44" s="155">
        <v>0.75524999999999998</v>
      </c>
      <c r="C44" s="155">
        <v>0.28112000000000004</v>
      </c>
      <c r="D44" s="155">
        <v>0.48147187499999994</v>
      </c>
      <c r="E44" s="155">
        <v>0.17921400000000001</v>
      </c>
      <c r="H44" s="156"/>
    </row>
    <row r="45" spans="1:8" x14ac:dyDescent="0.25">
      <c r="A45" s="127">
        <v>33</v>
      </c>
      <c r="B45" s="155">
        <v>0.79552999999999996</v>
      </c>
      <c r="C45" s="155">
        <v>0.32128000000000001</v>
      </c>
      <c r="D45" s="155">
        <v>0.50715037499999993</v>
      </c>
      <c r="E45" s="155">
        <v>0.204816</v>
      </c>
      <c r="H45" s="156"/>
    </row>
    <row r="46" spans="1:8" x14ac:dyDescent="0.25">
      <c r="A46" s="127">
        <v>34</v>
      </c>
      <c r="B46" s="155">
        <v>0.83580999999999983</v>
      </c>
      <c r="C46" s="155">
        <v>0.36143999999999998</v>
      </c>
      <c r="D46" s="155">
        <v>0.53282887499999987</v>
      </c>
      <c r="E46" s="155">
        <v>0.23041799999999998</v>
      </c>
      <c r="H46" s="156"/>
    </row>
    <row r="47" spans="1:8" x14ac:dyDescent="0.25">
      <c r="A47" s="127">
        <v>35</v>
      </c>
      <c r="B47" s="155">
        <v>0.88615999999999995</v>
      </c>
      <c r="C47" s="155">
        <v>0.40160000000000001</v>
      </c>
      <c r="D47" s="155">
        <v>0.56492699999999996</v>
      </c>
      <c r="E47" s="155">
        <v>0.25601999999999997</v>
      </c>
      <c r="H47" s="156"/>
    </row>
    <row r="48" spans="1:8" x14ac:dyDescent="0.25">
      <c r="A48" s="127">
        <v>36</v>
      </c>
      <c r="B48" s="155">
        <v>0.94657999999999987</v>
      </c>
      <c r="C48" s="155">
        <v>0.45180000000000003</v>
      </c>
      <c r="D48" s="155">
        <v>0.60344474999999986</v>
      </c>
      <c r="E48" s="155">
        <v>0.28802250000000001</v>
      </c>
      <c r="H48" s="156"/>
    </row>
    <row r="49" spans="1:8" x14ac:dyDescent="0.25">
      <c r="A49" s="127">
        <v>37</v>
      </c>
      <c r="B49" s="157">
        <v>1.0069999999999999</v>
      </c>
      <c r="C49" s="157">
        <v>0.49196000000000001</v>
      </c>
      <c r="D49" s="157">
        <v>0.64196249999999988</v>
      </c>
      <c r="E49" s="157">
        <v>0.31362449999999997</v>
      </c>
      <c r="H49" s="156"/>
    </row>
    <row r="50" spans="1:8" x14ac:dyDescent="0.25">
      <c r="A50" s="127">
        <v>38</v>
      </c>
      <c r="B50" s="157">
        <v>1.0875599999999999</v>
      </c>
      <c r="C50" s="157">
        <v>0.52207999999999999</v>
      </c>
      <c r="D50" s="157">
        <v>0.69331949999999987</v>
      </c>
      <c r="E50" s="157">
        <v>0.33282599999999996</v>
      </c>
      <c r="H50" s="156"/>
    </row>
    <row r="51" spans="1:8" x14ac:dyDescent="0.25">
      <c r="A51" s="127">
        <v>39</v>
      </c>
      <c r="B51" s="157">
        <v>1.1781899999999998</v>
      </c>
      <c r="C51" s="157">
        <v>0.56224000000000007</v>
      </c>
      <c r="D51" s="157">
        <v>0.75109612499999989</v>
      </c>
      <c r="E51" s="157">
        <v>0.35842800000000002</v>
      </c>
      <c r="H51" s="156"/>
    </row>
    <row r="52" spans="1:8" x14ac:dyDescent="0.25">
      <c r="A52" s="127">
        <v>40</v>
      </c>
      <c r="B52" s="157">
        <v>1.2788899999999999</v>
      </c>
      <c r="C52" s="157">
        <v>0.60239999999999994</v>
      </c>
      <c r="D52" s="157">
        <v>0.86325074999999996</v>
      </c>
      <c r="E52" s="157">
        <v>0.40661999999999998</v>
      </c>
      <c r="H52" s="156"/>
    </row>
    <row r="53" spans="1:8" x14ac:dyDescent="0.25">
      <c r="A53" s="127">
        <v>41</v>
      </c>
      <c r="B53" s="157">
        <v>1.3868999999999998</v>
      </c>
      <c r="C53" s="157">
        <v>0.64256000000000002</v>
      </c>
      <c r="D53" s="157">
        <v>0.93615749999999998</v>
      </c>
      <c r="E53" s="157">
        <v>0.43372800000000006</v>
      </c>
      <c r="H53" s="156"/>
    </row>
    <row r="54" spans="1:8" x14ac:dyDescent="0.25">
      <c r="A54" s="127">
        <v>42</v>
      </c>
      <c r="B54" s="157">
        <v>1.5275999999999998</v>
      </c>
      <c r="C54" s="157">
        <v>0.6827200000000001</v>
      </c>
      <c r="D54" s="157">
        <v>1.0311299999999999</v>
      </c>
      <c r="E54" s="157">
        <v>0.46083600000000008</v>
      </c>
      <c r="H54" s="156"/>
    </row>
    <row r="55" spans="1:8" x14ac:dyDescent="0.25">
      <c r="A55" s="127">
        <v>43</v>
      </c>
      <c r="B55" s="157">
        <v>1.6783499999999998</v>
      </c>
      <c r="C55" s="157">
        <v>0.73292000000000002</v>
      </c>
      <c r="D55" s="157">
        <v>1.1328862499999999</v>
      </c>
      <c r="E55" s="157">
        <v>0.49472100000000002</v>
      </c>
      <c r="H55" s="156"/>
    </row>
    <row r="56" spans="1:8" x14ac:dyDescent="0.25">
      <c r="A56" s="127">
        <v>44</v>
      </c>
      <c r="B56" s="157">
        <v>1.7788499999999998</v>
      </c>
      <c r="C56" s="157">
        <v>0.79316000000000009</v>
      </c>
      <c r="D56" s="157">
        <v>1.2007237499999999</v>
      </c>
      <c r="E56" s="157">
        <v>0.53538300000000005</v>
      </c>
      <c r="H56" s="156"/>
    </row>
    <row r="57" spans="1:8" x14ac:dyDescent="0.25">
      <c r="A57" s="127">
        <v>45</v>
      </c>
      <c r="B57" s="157">
        <v>1.8793499999999999</v>
      </c>
      <c r="C57" s="157">
        <v>0.86343999999999999</v>
      </c>
      <c r="D57" s="157">
        <v>1.2685612500000001</v>
      </c>
      <c r="E57" s="157">
        <v>0.58282200000000006</v>
      </c>
      <c r="H57" s="156"/>
    </row>
    <row r="58" spans="1:8" x14ac:dyDescent="0.25">
      <c r="A58" s="127">
        <v>46</v>
      </c>
      <c r="B58" s="157">
        <v>1.9999499999999997</v>
      </c>
      <c r="C58" s="157">
        <v>0.96383999999999992</v>
      </c>
      <c r="D58" s="157">
        <v>1.3499662499999998</v>
      </c>
      <c r="E58" s="157">
        <v>0.65059199999999995</v>
      </c>
      <c r="H58" s="156"/>
    </row>
    <row r="59" spans="1:8" x14ac:dyDescent="0.25">
      <c r="A59" s="127">
        <v>47</v>
      </c>
      <c r="B59" s="157">
        <v>2.1205499999999997</v>
      </c>
      <c r="C59" s="157">
        <v>1.0843200000000002</v>
      </c>
      <c r="D59" s="157">
        <v>1.43137125</v>
      </c>
      <c r="E59" s="157">
        <v>0.73191600000000012</v>
      </c>
      <c r="H59" s="156"/>
    </row>
    <row r="60" spans="1:8" x14ac:dyDescent="0.25">
      <c r="A60" s="127">
        <v>48</v>
      </c>
      <c r="B60" s="157">
        <v>2.2612499999999995</v>
      </c>
      <c r="C60" s="157">
        <v>1.2148399999999999</v>
      </c>
      <c r="D60" s="157">
        <v>1.5263437499999999</v>
      </c>
      <c r="E60" s="157">
        <v>0.820017</v>
      </c>
      <c r="H60" s="156"/>
    </row>
    <row r="61" spans="1:8" x14ac:dyDescent="0.25">
      <c r="A61" s="127">
        <v>49</v>
      </c>
      <c r="B61" s="157">
        <v>2.4119999999999995</v>
      </c>
      <c r="C61" s="157">
        <v>1.3554000000000002</v>
      </c>
      <c r="D61" s="157">
        <v>1.6280999999999997</v>
      </c>
      <c r="E61" s="157">
        <v>0.91489500000000012</v>
      </c>
      <c r="H61" s="156"/>
    </row>
    <row r="62" spans="1:8" x14ac:dyDescent="0.25">
      <c r="A62" s="127">
        <v>50</v>
      </c>
      <c r="B62" s="157">
        <v>2.5728</v>
      </c>
      <c r="C62" s="157">
        <v>1.506</v>
      </c>
      <c r="D62" s="157">
        <v>1.7366400000000002</v>
      </c>
      <c r="E62" s="157">
        <v>1.0165500000000001</v>
      </c>
      <c r="H62" s="156"/>
    </row>
    <row r="63" spans="1:8" x14ac:dyDescent="0.25">
      <c r="A63" s="127">
        <v>51</v>
      </c>
      <c r="B63" s="157">
        <v>2.7536999999999998</v>
      </c>
      <c r="C63" s="157">
        <v>1.6565999999999999</v>
      </c>
      <c r="D63" s="157">
        <v>1.8587475</v>
      </c>
      <c r="E63" s="157">
        <v>1.1182049999999999</v>
      </c>
      <c r="H63" s="156"/>
    </row>
    <row r="64" spans="1:8" x14ac:dyDescent="0.25">
      <c r="A64" s="127">
        <v>52</v>
      </c>
      <c r="B64" s="157">
        <v>2.96475</v>
      </c>
      <c r="C64" s="157">
        <v>1.81724</v>
      </c>
      <c r="D64" s="157">
        <v>2.0012062500000001</v>
      </c>
      <c r="E64" s="157">
        <v>1.226637</v>
      </c>
      <c r="H64" s="156"/>
    </row>
    <row r="65" spans="1:8" x14ac:dyDescent="0.25">
      <c r="A65" s="127">
        <v>53</v>
      </c>
      <c r="B65" s="157">
        <v>3.1858499999999994</v>
      </c>
      <c r="C65" s="157">
        <v>1.9778800000000001</v>
      </c>
      <c r="D65" s="157">
        <v>2.1504487499999998</v>
      </c>
      <c r="E65" s="157">
        <v>1.3350690000000001</v>
      </c>
      <c r="H65" s="156"/>
    </row>
    <row r="66" spans="1:8" x14ac:dyDescent="0.25">
      <c r="A66" s="127">
        <v>54</v>
      </c>
      <c r="B66" s="157">
        <v>3.4370999999999996</v>
      </c>
      <c r="C66" s="157">
        <v>2.1485600000000002</v>
      </c>
      <c r="D66" s="157">
        <v>2.3200425</v>
      </c>
      <c r="E66" s="157">
        <v>1.4502780000000002</v>
      </c>
      <c r="H66" s="156"/>
    </row>
    <row r="67" spans="1:8" x14ac:dyDescent="0.25">
      <c r="A67" s="127">
        <v>55</v>
      </c>
      <c r="B67" s="157">
        <v>3.7285499999999994</v>
      </c>
      <c r="C67" s="157">
        <v>2.3292799999999998</v>
      </c>
      <c r="D67" s="157">
        <v>2.5167712499999997</v>
      </c>
      <c r="E67" s="157">
        <v>1.5722639999999999</v>
      </c>
      <c r="H67" s="156"/>
    </row>
    <row r="68" spans="1:8" x14ac:dyDescent="0.25">
      <c r="A68" s="127">
        <v>56</v>
      </c>
      <c r="B68" s="157">
        <v>4.0400999999999989</v>
      </c>
      <c r="C68" s="157">
        <v>2.5099999999999998</v>
      </c>
      <c r="D68" s="157">
        <v>2.7270674999999995</v>
      </c>
      <c r="E68" s="157">
        <v>1.69425</v>
      </c>
      <c r="H68" s="156"/>
    </row>
    <row r="69" spans="1:8" x14ac:dyDescent="0.25">
      <c r="A69" s="127">
        <v>57</v>
      </c>
      <c r="B69" s="157">
        <v>4.3918499999999998</v>
      </c>
      <c r="C69" s="157">
        <v>2.7208399999999999</v>
      </c>
      <c r="D69" s="157">
        <v>2.9644987500000002</v>
      </c>
      <c r="E69" s="157">
        <v>1.8365670000000001</v>
      </c>
      <c r="H69" s="156"/>
    </row>
    <row r="70" spans="1:8" x14ac:dyDescent="0.25">
      <c r="A70" s="127">
        <v>58</v>
      </c>
      <c r="B70" s="157">
        <v>4.7837999999999994</v>
      </c>
      <c r="C70" s="157">
        <v>2.9417200000000001</v>
      </c>
      <c r="D70" s="157">
        <v>3.2290649999999999</v>
      </c>
      <c r="E70" s="157">
        <v>1.9856610000000001</v>
      </c>
      <c r="H70" s="156"/>
    </row>
    <row r="71" spans="1:8" x14ac:dyDescent="0.25">
      <c r="A71" s="127">
        <v>59</v>
      </c>
      <c r="B71" s="157">
        <v>5.226</v>
      </c>
      <c r="C71" s="157">
        <v>3.19272</v>
      </c>
      <c r="D71" s="157">
        <v>3.5275500000000002</v>
      </c>
      <c r="E71" s="157">
        <v>2.1550860000000003</v>
      </c>
      <c r="H71" s="156"/>
    </row>
    <row r="72" spans="1:8" x14ac:dyDescent="0.25">
      <c r="A72" s="127">
        <v>60</v>
      </c>
      <c r="B72" s="157">
        <v>5.7385499999999992</v>
      </c>
      <c r="C72" s="157">
        <v>3.47384</v>
      </c>
      <c r="D72" s="157">
        <v>3.8735212499999996</v>
      </c>
      <c r="E72" s="157">
        <v>2.3448420000000003</v>
      </c>
      <c r="H72" s="156"/>
    </row>
    <row r="73" spans="1:8" x14ac:dyDescent="0.25">
      <c r="A73" s="127">
        <v>61</v>
      </c>
      <c r="B73" s="157">
        <v>6.3113999999999999</v>
      </c>
      <c r="C73" s="157">
        <v>3.7988999999999993</v>
      </c>
      <c r="D73" s="157">
        <v>5.0491200000000003</v>
      </c>
      <c r="E73" s="157">
        <v>3.0391199999999996</v>
      </c>
      <c r="H73" s="156"/>
    </row>
    <row r="74" spans="1:8" x14ac:dyDescent="0.25">
      <c r="A74" s="127">
        <v>62</v>
      </c>
      <c r="B74" s="157">
        <v>6.9545999999999992</v>
      </c>
      <c r="C74" s="157">
        <v>4.1606999999999994</v>
      </c>
      <c r="D74" s="157">
        <v>5.5636799999999997</v>
      </c>
      <c r="E74" s="157">
        <v>3.3285599999999995</v>
      </c>
      <c r="H74" s="156"/>
    </row>
    <row r="75" spans="1:8" x14ac:dyDescent="0.25">
      <c r="A75" s="127">
        <v>63</v>
      </c>
      <c r="B75" s="157">
        <v>7.6781999999999986</v>
      </c>
      <c r="C75" s="157">
        <v>4.5827999999999989</v>
      </c>
      <c r="D75" s="157">
        <v>6.1425599999999996</v>
      </c>
      <c r="E75" s="157">
        <v>3.6662399999999993</v>
      </c>
      <c r="H75" s="156"/>
    </row>
    <row r="76" spans="1:8" x14ac:dyDescent="0.25">
      <c r="A76" s="127">
        <v>64</v>
      </c>
      <c r="B76" s="157">
        <v>8.5023</v>
      </c>
      <c r="C76" s="157">
        <v>5.0651999999999999</v>
      </c>
      <c r="D76" s="157">
        <v>6.8018400000000003</v>
      </c>
      <c r="E76" s="157">
        <v>4.0521599999999998</v>
      </c>
      <c r="H76" s="156"/>
    </row>
    <row r="77" spans="1:8" x14ac:dyDescent="0.25">
      <c r="A77" s="127">
        <v>65</v>
      </c>
      <c r="B77" s="157">
        <v>9.4369499999999995</v>
      </c>
      <c r="C77" s="157">
        <v>5.6380499999999998</v>
      </c>
      <c r="D77" s="157">
        <v>7.5495599999999996</v>
      </c>
      <c r="E77" s="157">
        <v>4.51044</v>
      </c>
      <c r="H77" s="156"/>
    </row>
    <row r="78" spans="1:8" x14ac:dyDescent="0.25">
      <c r="A78" s="127">
        <v>66</v>
      </c>
      <c r="B78" s="128">
        <v>10.492199999999999</v>
      </c>
      <c r="C78" s="128">
        <v>6.2812499999999991</v>
      </c>
      <c r="D78" s="128">
        <v>8.3937599999999986</v>
      </c>
      <c r="E78" s="128">
        <v>5.0249999999999995</v>
      </c>
      <c r="H78" s="156"/>
    </row>
    <row r="79" spans="1:8" x14ac:dyDescent="0.25">
      <c r="A79" s="127">
        <v>67</v>
      </c>
      <c r="B79" s="128">
        <v>11.68815</v>
      </c>
      <c r="C79" s="128">
        <v>7.0349999999999993</v>
      </c>
      <c r="D79" s="128">
        <v>9.3505200000000013</v>
      </c>
      <c r="E79" s="128">
        <v>5.6280000000000001</v>
      </c>
      <c r="H79" s="156"/>
    </row>
    <row r="80" spans="1:8" x14ac:dyDescent="0.25">
      <c r="A80" s="127">
        <v>68</v>
      </c>
      <c r="B80" s="128">
        <v>13.034849999999999</v>
      </c>
      <c r="C80" s="128">
        <v>7.909349999999999</v>
      </c>
      <c r="D80" s="128">
        <v>10.42788</v>
      </c>
      <c r="E80" s="128">
        <v>6.3274799999999995</v>
      </c>
      <c r="H80" s="156"/>
    </row>
    <row r="81" spans="1:8" x14ac:dyDescent="0.25">
      <c r="A81" s="127">
        <v>69</v>
      </c>
      <c r="B81" s="128">
        <v>14.542349999999999</v>
      </c>
      <c r="C81" s="128">
        <v>8.9244000000000003</v>
      </c>
      <c r="D81" s="128">
        <v>11.63388</v>
      </c>
      <c r="E81" s="128">
        <v>7.139520000000001</v>
      </c>
      <c r="H81" s="156"/>
    </row>
    <row r="82" spans="1:8" x14ac:dyDescent="0.25">
      <c r="A82" s="127">
        <v>70</v>
      </c>
      <c r="B82" s="128">
        <v>16.25085</v>
      </c>
      <c r="C82" s="128">
        <v>10.080149999999998</v>
      </c>
      <c r="D82" s="128">
        <v>13.000680000000001</v>
      </c>
      <c r="E82" s="128">
        <v>8.0641199999999991</v>
      </c>
      <c r="H82" s="156"/>
    </row>
    <row r="83" spans="1:8" x14ac:dyDescent="0.25">
      <c r="A83" s="127">
        <v>71</v>
      </c>
      <c r="B83" s="128">
        <v>18.170399999999997</v>
      </c>
      <c r="C83" s="128">
        <v>11.416799999999999</v>
      </c>
      <c r="D83" s="128">
        <v>16.353359999999999</v>
      </c>
      <c r="E83" s="128">
        <v>10.275119999999999</v>
      </c>
      <c r="H83" s="156"/>
    </row>
    <row r="84" spans="1:8" x14ac:dyDescent="0.25">
      <c r="A84" s="127">
        <v>72</v>
      </c>
      <c r="B84" s="128">
        <v>20.311049999999998</v>
      </c>
      <c r="C84" s="128">
        <v>12.95445</v>
      </c>
      <c r="D84" s="128">
        <v>18.279944999999998</v>
      </c>
      <c r="E84" s="128">
        <v>11.659005000000001</v>
      </c>
      <c r="H84" s="156"/>
    </row>
    <row r="85" spans="1:8" x14ac:dyDescent="0.25">
      <c r="A85" s="127">
        <v>73</v>
      </c>
      <c r="B85" s="128">
        <v>22.712999999999997</v>
      </c>
      <c r="C85" s="128">
        <v>14.703149999999999</v>
      </c>
      <c r="D85" s="128">
        <v>20.441699999999997</v>
      </c>
      <c r="E85" s="128">
        <v>13.232835</v>
      </c>
      <c r="H85" s="156"/>
    </row>
    <row r="86" spans="1:8" x14ac:dyDescent="0.25">
      <c r="A86" s="127">
        <v>74</v>
      </c>
      <c r="B86" s="128">
        <v>25.376249999999999</v>
      </c>
      <c r="C86" s="128">
        <v>16.693049999999996</v>
      </c>
      <c r="D86" s="128">
        <v>22.838625</v>
      </c>
      <c r="E86" s="128">
        <v>15.023744999999996</v>
      </c>
      <c r="H86" s="156"/>
    </row>
    <row r="87" spans="1:8" x14ac:dyDescent="0.25">
      <c r="A87" s="127">
        <v>75</v>
      </c>
      <c r="B87" s="128">
        <v>28.340999999999998</v>
      </c>
      <c r="C87" s="128">
        <v>18.954299999999996</v>
      </c>
      <c r="D87" s="128">
        <v>25.506899999999998</v>
      </c>
      <c r="E87" s="128">
        <v>17.058869999999999</v>
      </c>
      <c r="H87" s="156"/>
    </row>
    <row r="88" spans="1:8" x14ac:dyDescent="0.25">
      <c r="A88" s="127">
        <v>76</v>
      </c>
      <c r="B88" s="128">
        <v>31.637399999999996</v>
      </c>
      <c r="C88" s="128">
        <v>21.506999999999998</v>
      </c>
      <c r="D88" s="128">
        <v>28.473659999999995</v>
      </c>
      <c r="E88" s="128">
        <v>19.356299999999997</v>
      </c>
      <c r="H88" s="156"/>
    </row>
    <row r="89" spans="1:8" x14ac:dyDescent="0.25">
      <c r="A89" s="127">
        <v>77</v>
      </c>
      <c r="B89" s="128">
        <v>35.275500000000001</v>
      </c>
      <c r="C89" s="128">
        <v>24.391349999999996</v>
      </c>
      <c r="D89" s="128">
        <v>31.747950000000003</v>
      </c>
      <c r="E89" s="128">
        <v>21.952214999999995</v>
      </c>
      <c r="H89" s="156"/>
    </row>
    <row r="90" spans="1:8" x14ac:dyDescent="0.25">
      <c r="A90" s="127">
        <v>78</v>
      </c>
      <c r="B90" s="128">
        <v>39.295499999999997</v>
      </c>
      <c r="C90" s="128">
        <v>27.627449999999996</v>
      </c>
      <c r="D90" s="128">
        <v>35.365949999999998</v>
      </c>
      <c r="E90" s="128">
        <v>24.864704999999997</v>
      </c>
      <c r="H90" s="156"/>
    </row>
    <row r="91" spans="1:8" x14ac:dyDescent="0.25">
      <c r="A91" s="127">
        <v>79</v>
      </c>
      <c r="B91" s="128">
        <v>43.707449999999994</v>
      </c>
      <c r="C91" s="128">
        <v>31.255499999999998</v>
      </c>
      <c r="D91" s="128">
        <v>39.336704999999995</v>
      </c>
      <c r="E91" s="128">
        <v>28.129949999999997</v>
      </c>
      <c r="H91" s="156"/>
    </row>
    <row r="92" spans="1:8" x14ac:dyDescent="0.25">
      <c r="A92" s="127">
        <v>80</v>
      </c>
      <c r="B92" s="128">
        <v>48.662099999999995</v>
      </c>
      <c r="C92" s="128">
        <v>35.355899999999998</v>
      </c>
      <c r="D92" s="128">
        <v>43.79589</v>
      </c>
      <c r="E92" s="128">
        <v>31.820309999999999</v>
      </c>
      <c r="H92" s="156"/>
    </row>
    <row r="93" spans="1:8" x14ac:dyDescent="0.25">
      <c r="A93" s="127">
        <v>81</v>
      </c>
      <c r="B93" s="128">
        <v>54.209699999999991</v>
      </c>
      <c r="C93" s="128">
        <v>39.968849999999996</v>
      </c>
      <c r="D93" s="128">
        <v>54.209699999999991</v>
      </c>
      <c r="E93" s="128">
        <v>39.968849999999996</v>
      </c>
      <c r="H93" s="156"/>
    </row>
    <row r="94" spans="1:8" x14ac:dyDescent="0.25">
      <c r="A94" s="127">
        <v>82</v>
      </c>
      <c r="B94" s="128">
        <v>60.3</v>
      </c>
      <c r="C94" s="128">
        <v>45.114449999999998</v>
      </c>
      <c r="D94" s="128">
        <v>60.3</v>
      </c>
      <c r="E94" s="128">
        <v>45.114449999999998</v>
      </c>
      <c r="H94" s="156"/>
    </row>
    <row r="95" spans="1:8" x14ac:dyDescent="0.25">
      <c r="A95" s="127">
        <v>83</v>
      </c>
      <c r="B95" s="128">
        <v>66.963149999999985</v>
      </c>
      <c r="C95" s="128">
        <v>50.822849999999995</v>
      </c>
      <c r="D95" s="128">
        <v>66.963149999999985</v>
      </c>
      <c r="E95" s="128">
        <v>50.822849999999995</v>
      </c>
      <c r="H95" s="156"/>
    </row>
    <row r="96" spans="1:8" x14ac:dyDescent="0.25">
      <c r="A96" s="127">
        <v>84</v>
      </c>
      <c r="B96" s="128">
        <v>74.651399999999995</v>
      </c>
      <c r="C96" s="128">
        <v>57.124199999999995</v>
      </c>
      <c r="D96" s="128">
        <v>74.651399999999995</v>
      </c>
      <c r="E96" s="128">
        <v>57.124199999999995</v>
      </c>
      <c r="H96" s="156"/>
    </row>
    <row r="97" spans="1:8" x14ac:dyDescent="0.25">
      <c r="A97" s="127">
        <v>85</v>
      </c>
      <c r="B97" s="128">
        <v>83.5959</v>
      </c>
      <c r="C97" s="128">
        <v>64.088849999999994</v>
      </c>
      <c r="D97" s="128">
        <v>83.5959</v>
      </c>
      <c r="E97" s="128">
        <v>64.088849999999994</v>
      </c>
      <c r="H97" s="156"/>
    </row>
    <row r="98" spans="1:8" x14ac:dyDescent="0.25">
      <c r="A98" s="127">
        <v>86</v>
      </c>
      <c r="B98" s="128">
        <v>93.645899999999997</v>
      </c>
      <c r="C98" s="128">
        <v>71.757000000000005</v>
      </c>
      <c r="D98" s="128">
        <v>93.645899999999997</v>
      </c>
      <c r="E98" s="128">
        <v>71.757000000000005</v>
      </c>
      <c r="H98" s="156"/>
    </row>
    <row r="99" spans="1:8" x14ac:dyDescent="0.25">
      <c r="A99" s="127">
        <v>87</v>
      </c>
      <c r="B99" s="158">
        <v>105.01244999999999</v>
      </c>
      <c r="C99" s="158">
        <v>80.178899999999999</v>
      </c>
      <c r="D99" s="158">
        <v>105.01244999999999</v>
      </c>
      <c r="E99" s="158">
        <v>80.178899999999999</v>
      </c>
      <c r="H99" s="156"/>
    </row>
    <row r="100" spans="1:8" x14ac:dyDescent="0.25">
      <c r="A100" s="127">
        <v>88</v>
      </c>
      <c r="B100" s="158">
        <v>117.9267</v>
      </c>
      <c r="C100" s="158">
        <v>89.394749999999988</v>
      </c>
      <c r="D100" s="158">
        <v>117.9267</v>
      </c>
      <c r="E100" s="158">
        <v>89.394749999999988</v>
      </c>
      <c r="H100" s="156"/>
    </row>
    <row r="101" spans="1:8" x14ac:dyDescent="0.25">
      <c r="A101" s="127">
        <v>89</v>
      </c>
      <c r="B101" s="158">
        <v>132.13739999999999</v>
      </c>
      <c r="C101" s="158">
        <v>99.344249999999988</v>
      </c>
      <c r="D101" s="158">
        <v>132.13739999999999</v>
      </c>
      <c r="E101" s="158">
        <v>99.344249999999988</v>
      </c>
      <c r="H101" s="156"/>
    </row>
    <row r="102" spans="1:8" x14ac:dyDescent="0.25">
      <c r="A102" s="127">
        <v>90</v>
      </c>
      <c r="B102" s="158">
        <v>147.93599999999998</v>
      </c>
      <c r="C102" s="158">
        <v>109.35404999999999</v>
      </c>
      <c r="D102" s="158">
        <v>147.93599999999998</v>
      </c>
      <c r="E102" s="158">
        <v>109.35404999999999</v>
      </c>
      <c r="H102" s="156"/>
    </row>
    <row r="103" spans="1:8" x14ac:dyDescent="0.25">
      <c r="A103" s="127">
        <v>91</v>
      </c>
      <c r="B103" s="158">
        <v>165.37275</v>
      </c>
      <c r="C103" s="158">
        <v>119.37389999999999</v>
      </c>
      <c r="D103" s="158">
        <v>165.37275</v>
      </c>
      <c r="E103" s="158">
        <v>119.37389999999999</v>
      </c>
      <c r="H103" s="156"/>
    </row>
    <row r="104" spans="1:8" x14ac:dyDescent="0.25">
      <c r="A104" s="127">
        <v>92</v>
      </c>
      <c r="B104" s="158">
        <v>183.70394999999996</v>
      </c>
      <c r="C104" s="158">
        <v>130.05704999999998</v>
      </c>
      <c r="D104" s="158">
        <v>183.70394999999996</v>
      </c>
      <c r="E104" s="158">
        <v>130.05704999999998</v>
      </c>
      <c r="H104" s="156"/>
    </row>
    <row r="105" spans="1:8" x14ac:dyDescent="0.25">
      <c r="A105" s="127">
        <v>93</v>
      </c>
      <c r="B105" s="158">
        <v>202.3065</v>
      </c>
      <c r="C105" s="158">
        <v>141.43364999999997</v>
      </c>
      <c r="D105" s="158">
        <v>202.3065</v>
      </c>
      <c r="E105" s="158">
        <v>141.43364999999997</v>
      </c>
      <c r="H105" s="156"/>
    </row>
    <row r="106" spans="1:8" x14ac:dyDescent="0.25">
      <c r="A106" s="127">
        <v>94</v>
      </c>
      <c r="B106" s="158">
        <v>219.70304999999999</v>
      </c>
      <c r="C106" s="158">
        <v>153.52379999999997</v>
      </c>
      <c r="D106" s="158">
        <v>219.70304999999999</v>
      </c>
      <c r="E106" s="158">
        <v>153.52379999999997</v>
      </c>
      <c r="H106" s="156"/>
    </row>
    <row r="107" spans="1:8" x14ac:dyDescent="0.25">
      <c r="A107" s="127">
        <v>95</v>
      </c>
      <c r="B107" s="158">
        <v>236.60714999999999</v>
      </c>
      <c r="C107" s="158">
        <v>166.3476</v>
      </c>
      <c r="D107" s="158">
        <v>236.60714999999999</v>
      </c>
      <c r="E107" s="158">
        <v>166.3476</v>
      </c>
      <c r="H107" s="156"/>
    </row>
    <row r="108" spans="1:8" x14ac:dyDescent="0.25">
      <c r="A108" s="127">
        <v>96</v>
      </c>
      <c r="B108" s="158">
        <v>254.25494999999998</v>
      </c>
      <c r="C108" s="158">
        <v>179.92514999999997</v>
      </c>
      <c r="D108" s="158">
        <v>254.25494999999998</v>
      </c>
      <c r="E108" s="158">
        <v>179.92514999999997</v>
      </c>
      <c r="H108" s="156"/>
    </row>
    <row r="109" spans="1:8" x14ac:dyDescent="0.25">
      <c r="A109" s="127">
        <v>97</v>
      </c>
      <c r="B109" s="158">
        <v>273.08864999999997</v>
      </c>
      <c r="C109" s="158">
        <v>199.54274999999998</v>
      </c>
      <c r="D109" s="158">
        <v>273.08864999999997</v>
      </c>
      <c r="E109" s="158">
        <v>199.54274999999998</v>
      </c>
      <c r="H109" s="156"/>
    </row>
    <row r="110" spans="1:8" x14ac:dyDescent="0.25">
      <c r="A110" s="127">
        <v>98</v>
      </c>
      <c r="B110" s="158">
        <v>294.85694999999998</v>
      </c>
      <c r="C110" s="158">
        <v>226.15514999999996</v>
      </c>
      <c r="D110" s="158">
        <v>294.85694999999998</v>
      </c>
      <c r="E110" s="158">
        <v>226.15514999999996</v>
      </c>
      <c r="H110" s="156"/>
    </row>
    <row r="111" spans="1:8" x14ac:dyDescent="0.25">
      <c r="A111" s="127">
        <v>99</v>
      </c>
      <c r="B111" s="158">
        <v>318.05234999999999</v>
      </c>
      <c r="C111" s="158">
        <v>253.19969999999998</v>
      </c>
      <c r="D111" s="158">
        <v>318.05234999999999</v>
      </c>
      <c r="E111" s="158">
        <v>253.19969999999998</v>
      </c>
      <c r="H111" s="156"/>
    </row>
    <row r="112" spans="1:8" x14ac:dyDescent="0.25">
      <c r="A112" s="127">
        <v>100</v>
      </c>
      <c r="B112" s="158">
        <v>340.65479999999997</v>
      </c>
      <c r="C112" s="158">
        <v>280.34474999999998</v>
      </c>
      <c r="D112" s="158">
        <v>340.65479999999997</v>
      </c>
      <c r="E112" s="158">
        <v>280.34474999999998</v>
      </c>
      <c r="H112" s="156"/>
    </row>
    <row r="113" spans="1:8" x14ac:dyDescent="0.25">
      <c r="A113" s="127">
        <v>101</v>
      </c>
      <c r="B113" s="158">
        <v>361.81004999999993</v>
      </c>
      <c r="C113" s="158">
        <v>307.21844999999996</v>
      </c>
      <c r="D113" s="158">
        <v>361.81004999999993</v>
      </c>
      <c r="E113" s="158">
        <v>307.21844999999996</v>
      </c>
      <c r="H113" s="156"/>
    </row>
    <row r="114" spans="1:8" x14ac:dyDescent="0.25">
      <c r="A114" s="127">
        <v>102</v>
      </c>
      <c r="B114" s="158">
        <v>380.66384999999997</v>
      </c>
      <c r="C114" s="158">
        <v>333.40874999999994</v>
      </c>
      <c r="D114" s="158">
        <v>380.66384999999997</v>
      </c>
      <c r="E114" s="158">
        <v>333.40874999999994</v>
      </c>
      <c r="H114" s="156"/>
    </row>
    <row r="115" spans="1:8" x14ac:dyDescent="0.25">
      <c r="A115" s="127">
        <v>103</v>
      </c>
      <c r="B115" s="158">
        <v>396.59309999999994</v>
      </c>
      <c r="C115" s="158">
        <v>358.02119999999996</v>
      </c>
      <c r="D115" s="158">
        <v>396.59309999999994</v>
      </c>
      <c r="E115" s="158">
        <v>358.02119999999996</v>
      </c>
      <c r="H115" s="156"/>
    </row>
    <row r="116" spans="1:8" x14ac:dyDescent="0.25">
      <c r="A116" s="127">
        <v>104</v>
      </c>
      <c r="B116" s="158">
        <v>410.09024999999997</v>
      </c>
      <c r="C116" s="158">
        <v>381.13619999999997</v>
      </c>
      <c r="D116" s="158">
        <v>410.09024999999997</v>
      </c>
      <c r="E116" s="158">
        <v>381.13619999999997</v>
      </c>
      <c r="H116" s="156"/>
    </row>
    <row r="117" spans="1:8" x14ac:dyDescent="0.25">
      <c r="A117" s="127">
        <v>105</v>
      </c>
      <c r="B117" s="158">
        <v>422.01959999999997</v>
      </c>
      <c r="C117" s="158">
        <v>400.25129999999996</v>
      </c>
      <c r="D117" s="158">
        <v>422.01959999999997</v>
      </c>
      <c r="E117" s="158">
        <v>400.25129999999996</v>
      </c>
      <c r="H117" s="156"/>
    </row>
    <row r="118" spans="1:8" x14ac:dyDescent="0.25">
      <c r="A118" s="127">
        <v>106</v>
      </c>
      <c r="B118" s="158">
        <v>432.79319999999996</v>
      </c>
      <c r="C118" s="158">
        <v>412.69319999999993</v>
      </c>
      <c r="D118" s="158">
        <v>432.79319999999996</v>
      </c>
      <c r="E118" s="158">
        <v>412.69319999999993</v>
      </c>
      <c r="H118" s="156"/>
    </row>
    <row r="119" spans="1:8" x14ac:dyDescent="0.25">
      <c r="A119" s="127">
        <v>107</v>
      </c>
      <c r="B119" s="158">
        <v>441.32564999999994</v>
      </c>
      <c r="C119" s="158">
        <v>424.50194999999997</v>
      </c>
      <c r="D119" s="158">
        <v>441.32564999999994</v>
      </c>
      <c r="E119" s="158">
        <v>424.50194999999997</v>
      </c>
      <c r="H119" s="156"/>
    </row>
    <row r="120" spans="1:8" x14ac:dyDescent="0.25">
      <c r="A120" s="127">
        <v>108</v>
      </c>
      <c r="B120" s="158">
        <v>446.39084999999994</v>
      </c>
      <c r="C120" s="158">
        <v>435.60719999999998</v>
      </c>
      <c r="D120" s="158">
        <v>446.39084999999994</v>
      </c>
      <c r="E120" s="158">
        <v>435.60719999999998</v>
      </c>
      <c r="H120" s="156"/>
    </row>
    <row r="121" spans="1:8" x14ac:dyDescent="0.25">
      <c r="A121" s="127">
        <v>109</v>
      </c>
      <c r="B121" s="158">
        <v>450.26009999999991</v>
      </c>
      <c r="C121" s="158">
        <v>445.93860000000001</v>
      </c>
      <c r="D121" s="158">
        <v>450.26009999999991</v>
      </c>
      <c r="E121" s="158">
        <v>445.93860000000001</v>
      </c>
      <c r="H121" s="156"/>
    </row>
    <row r="122" spans="1:8" x14ac:dyDescent="0.25">
      <c r="A122" s="127">
        <v>110</v>
      </c>
      <c r="B122" s="158">
        <v>452.24999999999994</v>
      </c>
      <c r="C122" s="158">
        <v>452.24999999999994</v>
      </c>
      <c r="D122" s="158">
        <v>452.24999999999994</v>
      </c>
      <c r="E122" s="158">
        <v>452.24999999999994</v>
      </c>
      <c r="H122" s="156"/>
    </row>
    <row r="123" spans="1:8" x14ac:dyDescent="0.25">
      <c r="A123" s="127">
        <v>111</v>
      </c>
      <c r="B123" s="158">
        <v>507.52499999999992</v>
      </c>
      <c r="C123" s="158">
        <v>507.52499999999992</v>
      </c>
      <c r="D123" s="158">
        <v>507.52499999999992</v>
      </c>
      <c r="E123" s="158">
        <v>507.52499999999992</v>
      </c>
      <c r="H123" s="156"/>
    </row>
    <row r="124" spans="1:8" x14ac:dyDescent="0.25">
      <c r="A124" s="127">
        <v>112</v>
      </c>
      <c r="B124" s="158">
        <v>562.79999999999995</v>
      </c>
      <c r="C124" s="158">
        <v>562.79999999999995</v>
      </c>
      <c r="D124" s="158">
        <v>562.79999999999995</v>
      </c>
      <c r="E124" s="158">
        <v>562.79999999999995</v>
      </c>
      <c r="H124" s="156"/>
    </row>
    <row r="125" spans="1:8" x14ac:dyDescent="0.25">
      <c r="A125" s="127">
        <v>113</v>
      </c>
      <c r="B125" s="158">
        <v>618.07499999999993</v>
      </c>
      <c r="C125" s="158">
        <v>618.07499999999993</v>
      </c>
      <c r="D125" s="158">
        <v>618.07499999999993</v>
      </c>
      <c r="E125" s="158">
        <v>618.07499999999993</v>
      </c>
      <c r="H125" s="156"/>
    </row>
    <row r="126" spans="1:8" x14ac:dyDescent="0.25">
      <c r="A126" s="127">
        <v>114</v>
      </c>
      <c r="B126" s="158">
        <v>673.34999999999991</v>
      </c>
      <c r="C126" s="158">
        <v>673.34999999999991</v>
      </c>
      <c r="D126" s="158">
        <v>673.34999999999991</v>
      </c>
      <c r="E126" s="158">
        <v>673.34999999999991</v>
      </c>
      <c r="H126" s="156"/>
    </row>
    <row r="127" spans="1:8" x14ac:dyDescent="0.25">
      <c r="A127" s="127">
        <v>115</v>
      </c>
      <c r="B127" s="158">
        <v>728.62499999999989</v>
      </c>
      <c r="C127" s="158">
        <v>728.62499999999989</v>
      </c>
      <c r="D127" s="158">
        <v>728.62499999999989</v>
      </c>
      <c r="E127" s="158">
        <v>728.62499999999989</v>
      </c>
      <c r="H127" s="156"/>
    </row>
    <row r="128" spans="1:8" x14ac:dyDescent="0.25">
      <c r="A128" s="127">
        <v>116</v>
      </c>
      <c r="B128" s="158">
        <v>783.89999999999986</v>
      </c>
      <c r="C128" s="158">
        <v>783.89999999999986</v>
      </c>
      <c r="D128" s="158">
        <v>783.89999999999986</v>
      </c>
      <c r="E128" s="158">
        <v>783.89999999999986</v>
      </c>
      <c r="H128" s="156"/>
    </row>
    <row r="129" spans="1:8" x14ac:dyDescent="0.25">
      <c r="A129" s="127">
        <v>117</v>
      </c>
      <c r="B129" s="158">
        <v>839.17499999999995</v>
      </c>
      <c r="C129" s="158">
        <v>839.17499999999995</v>
      </c>
      <c r="D129" s="158">
        <v>839.17499999999995</v>
      </c>
      <c r="E129" s="158">
        <v>839.17499999999995</v>
      </c>
      <c r="H129" s="156"/>
    </row>
    <row r="130" spans="1:8" x14ac:dyDescent="0.25">
      <c r="A130" s="127">
        <v>118</v>
      </c>
      <c r="B130" s="158">
        <v>894.44999999999993</v>
      </c>
      <c r="C130" s="158">
        <v>894.44999999999993</v>
      </c>
      <c r="D130" s="158">
        <v>894.44999999999993</v>
      </c>
      <c r="E130" s="158">
        <v>894.44999999999993</v>
      </c>
      <c r="H130" s="156"/>
    </row>
    <row r="131" spans="1:8" x14ac:dyDescent="0.25">
      <c r="A131" s="127">
        <v>119</v>
      </c>
      <c r="B131" s="158">
        <v>949.72499999999991</v>
      </c>
      <c r="C131" s="158">
        <v>949.72499999999991</v>
      </c>
      <c r="D131" s="158">
        <v>949.72499999999991</v>
      </c>
      <c r="E131" s="158">
        <v>949.72499999999991</v>
      </c>
      <c r="H131" s="156"/>
    </row>
    <row r="132" spans="1:8" x14ac:dyDescent="0.25">
      <c r="A132" s="127">
        <v>120</v>
      </c>
      <c r="B132" s="159">
        <v>1000</v>
      </c>
      <c r="C132" s="159">
        <v>1000</v>
      </c>
      <c r="D132" s="159">
        <v>1000</v>
      </c>
      <c r="E132" s="159">
        <v>1000</v>
      </c>
      <c r="H132" s="156"/>
    </row>
    <row r="135" spans="1:8" x14ac:dyDescent="0.25">
      <c r="A135" s="160" t="s">
        <v>274</v>
      </c>
    </row>
    <row r="136" spans="1:8" x14ac:dyDescent="0.25">
      <c r="A136" s="161" t="s">
        <v>275</v>
      </c>
      <c r="B136" s="162" t="s">
        <v>276</v>
      </c>
      <c r="C136" s="162" t="s">
        <v>277</v>
      </c>
      <c r="D136" s="162" t="s">
        <v>278</v>
      </c>
    </row>
    <row r="137" spans="1:8" x14ac:dyDescent="0.25">
      <c r="A137" s="163">
        <v>1</v>
      </c>
      <c r="B137" s="164">
        <v>0.06</v>
      </c>
      <c r="C137" s="164">
        <v>0.06</v>
      </c>
      <c r="D137" s="164">
        <v>0.06</v>
      </c>
    </row>
    <row r="138" spans="1:8" x14ac:dyDescent="0.25">
      <c r="A138" s="163">
        <f>A137+1</f>
        <v>2</v>
      </c>
      <c r="B138" s="164">
        <v>0.04</v>
      </c>
      <c r="C138" s="164">
        <v>0.05</v>
      </c>
      <c r="D138" s="164">
        <v>0.05</v>
      </c>
    </row>
    <row r="139" spans="1:8" x14ac:dyDescent="0.25">
      <c r="A139" s="163">
        <f t="shared" ref="A139:A166" si="0">A138+1</f>
        <v>3</v>
      </c>
      <c r="B139" s="164">
        <v>0.02</v>
      </c>
      <c r="C139" s="164">
        <v>0.04</v>
      </c>
      <c r="D139" s="164">
        <v>0.04</v>
      </c>
    </row>
    <row r="140" spans="1:8" x14ac:dyDescent="0.25">
      <c r="A140" s="163">
        <f t="shared" si="0"/>
        <v>4</v>
      </c>
      <c r="B140" s="164">
        <v>0.02</v>
      </c>
      <c r="C140" s="164">
        <v>0.03</v>
      </c>
      <c r="D140" s="164">
        <v>0.03</v>
      </c>
    </row>
    <row r="141" spans="1:8" x14ac:dyDescent="0.25">
      <c r="A141" s="163">
        <f t="shared" si="0"/>
        <v>5</v>
      </c>
      <c r="B141" s="164">
        <v>0.02</v>
      </c>
      <c r="C141" s="164">
        <v>0.02</v>
      </c>
      <c r="D141" s="164">
        <v>0.02</v>
      </c>
    </row>
    <row r="142" spans="1:8" x14ac:dyDescent="0.25">
      <c r="A142" s="163">
        <f t="shared" si="0"/>
        <v>6</v>
      </c>
      <c r="B142" s="164">
        <v>0.02</v>
      </c>
      <c r="C142" s="164">
        <v>0.02</v>
      </c>
      <c r="D142" s="164">
        <v>0.02</v>
      </c>
    </row>
    <row r="143" spans="1:8" x14ac:dyDescent="0.25">
      <c r="A143" s="163">
        <f t="shared" si="0"/>
        <v>7</v>
      </c>
      <c r="B143" s="164">
        <v>0.01</v>
      </c>
      <c r="C143" s="164">
        <v>0.02</v>
      </c>
      <c r="D143" s="164">
        <v>0.02</v>
      </c>
    </row>
    <row r="144" spans="1:8" x14ac:dyDescent="0.25">
      <c r="A144" s="163">
        <f t="shared" si="0"/>
        <v>8</v>
      </c>
      <c r="B144" s="164">
        <v>0.01</v>
      </c>
      <c r="C144" s="164">
        <v>0.02</v>
      </c>
      <c r="D144" s="164">
        <v>0.02</v>
      </c>
    </row>
    <row r="145" spans="1:4" x14ac:dyDescent="0.25">
      <c r="A145" s="163">
        <f t="shared" si="0"/>
        <v>9</v>
      </c>
      <c r="B145" s="164">
        <v>0.01</v>
      </c>
      <c r="C145" s="164">
        <v>0.02</v>
      </c>
      <c r="D145" s="164">
        <v>0.02</v>
      </c>
    </row>
    <row r="146" spans="1:4" x14ac:dyDescent="0.25">
      <c r="A146" s="163">
        <f t="shared" si="0"/>
        <v>10</v>
      </c>
      <c r="B146" s="164">
        <v>0.4</v>
      </c>
      <c r="C146" s="164">
        <v>0.02</v>
      </c>
      <c r="D146" s="164">
        <v>0.02</v>
      </c>
    </row>
    <row r="147" spans="1:4" x14ac:dyDescent="0.25">
      <c r="A147" s="163">
        <f t="shared" si="0"/>
        <v>11</v>
      </c>
      <c r="B147" s="164">
        <v>0.3</v>
      </c>
      <c r="C147" s="164">
        <v>0.01</v>
      </c>
      <c r="D147" s="164">
        <v>0.01</v>
      </c>
    </row>
    <row r="148" spans="1:4" x14ac:dyDescent="0.25">
      <c r="A148" s="163">
        <f t="shared" si="0"/>
        <v>12</v>
      </c>
      <c r="B148" s="164">
        <v>0.2</v>
      </c>
      <c r="C148" s="164">
        <v>0.01</v>
      </c>
      <c r="D148" s="164">
        <v>0.01</v>
      </c>
    </row>
    <row r="149" spans="1:4" x14ac:dyDescent="0.25">
      <c r="A149" s="163">
        <f t="shared" si="0"/>
        <v>13</v>
      </c>
      <c r="B149" s="164">
        <v>0.1</v>
      </c>
      <c r="C149" s="164">
        <v>0.01</v>
      </c>
      <c r="D149" s="164">
        <v>0.01</v>
      </c>
    </row>
    <row r="150" spans="1:4" x14ac:dyDescent="0.25">
      <c r="A150" s="163">
        <f t="shared" si="0"/>
        <v>14</v>
      </c>
      <c r="B150" s="164">
        <v>0.1</v>
      </c>
      <c r="C150" s="164">
        <v>0.01</v>
      </c>
      <c r="D150" s="164">
        <v>0.01</v>
      </c>
    </row>
    <row r="151" spans="1:4" x14ac:dyDescent="0.25">
      <c r="A151" s="163">
        <f t="shared" si="0"/>
        <v>15</v>
      </c>
      <c r="B151" s="164">
        <v>0.1</v>
      </c>
      <c r="C151" s="164">
        <v>0.4</v>
      </c>
      <c r="D151" s="164">
        <v>0.01</v>
      </c>
    </row>
    <row r="152" spans="1:4" x14ac:dyDescent="0.25">
      <c r="A152" s="163">
        <f t="shared" si="0"/>
        <v>16</v>
      </c>
      <c r="B152" s="164">
        <v>0.1</v>
      </c>
      <c r="C152" s="164">
        <v>0.3</v>
      </c>
      <c r="D152" s="164">
        <v>0.01</v>
      </c>
    </row>
    <row r="153" spans="1:4" x14ac:dyDescent="0.25">
      <c r="A153" s="163">
        <f t="shared" si="0"/>
        <v>17</v>
      </c>
      <c r="B153" s="164">
        <v>0.1</v>
      </c>
      <c r="C153" s="164">
        <v>0.2</v>
      </c>
      <c r="D153" s="164">
        <v>0.01</v>
      </c>
    </row>
    <row r="154" spans="1:4" x14ac:dyDescent="0.25">
      <c r="A154" s="163">
        <f t="shared" si="0"/>
        <v>18</v>
      </c>
      <c r="B154" s="164">
        <v>0.1</v>
      </c>
      <c r="C154" s="164">
        <v>0.1</v>
      </c>
      <c r="D154" s="164">
        <v>0.01</v>
      </c>
    </row>
    <row r="155" spans="1:4" x14ac:dyDescent="0.25">
      <c r="A155" s="163">
        <f t="shared" si="0"/>
        <v>19</v>
      </c>
      <c r="B155" s="164">
        <v>0.1</v>
      </c>
      <c r="C155" s="164">
        <v>0.1</v>
      </c>
      <c r="D155" s="164">
        <v>0.01</v>
      </c>
    </row>
    <row r="156" spans="1:4" x14ac:dyDescent="0.25">
      <c r="A156" s="163">
        <f t="shared" si="0"/>
        <v>20</v>
      </c>
      <c r="B156" s="164">
        <v>0.1</v>
      </c>
      <c r="C156" s="164">
        <v>0.1</v>
      </c>
      <c r="D156" s="164">
        <v>0.01</v>
      </c>
    </row>
    <row r="157" spans="1:4" x14ac:dyDescent="0.25">
      <c r="A157" s="163">
        <f t="shared" si="0"/>
        <v>21</v>
      </c>
      <c r="B157" s="164">
        <v>0.1</v>
      </c>
      <c r="C157" s="164">
        <v>0.1</v>
      </c>
      <c r="D157" s="164">
        <v>0.01</v>
      </c>
    </row>
    <row r="158" spans="1:4" x14ac:dyDescent="0.25">
      <c r="A158" s="163">
        <f t="shared" si="0"/>
        <v>22</v>
      </c>
      <c r="B158" s="164">
        <v>0.1</v>
      </c>
      <c r="C158" s="164">
        <v>0.1</v>
      </c>
      <c r="D158" s="164">
        <v>0.01</v>
      </c>
    </row>
    <row r="159" spans="1:4" x14ac:dyDescent="0.25">
      <c r="A159" s="163">
        <f t="shared" si="0"/>
        <v>23</v>
      </c>
      <c r="B159" s="164">
        <v>0.1</v>
      </c>
      <c r="C159" s="164">
        <v>0.1</v>
      </c>
      <c r="D159" s="164">
        <v>0.01</v>
      </c>
    </row>
    <row r="160" spans="1:4" x14ac:dyDescent="0.25">
      <c r="A160" s="163">
        <f t="shared" si="0"/>
        <v>24</v>
      </c>
      <c r="B160" s="164">
        <v>0.1</v>
      </c>
      <c r="C160" s="164">
        <v>0.1</v>
      </c>
      <c r="D160" s="164">
        <v>0.01</v>
      </c>
    </row>
    <row r="161" spans="1:6" x14ac:dyDescent="0.25">
      <c r="A161" s="163">
        <f t="shared" si="0"/>
        <v>25</v>
      </c>
      <c r="B161" s="164">
        <v>0.1</v>
      </c>
      <c r="C161" s="164">
        <v>0.1</v>
      </c>
      <c r="D161" s="164">
        <v>0.01</v>
      </c>
    </row>
    <row r="162" spans="1:6" x14ac:dyDescent="0.25">
      <c r="A162" s="163">
        <f t="shared" si="0"/>
        <v>26</v>
      </c>
      <c r="B162" s="164">
        <v>0.1</v>
      </c>
      <c r="C162" s="164">
        <v>0.1</v>
      </c>
      <c r="D162" s="164">
        <v>0.01</v>
      </c>
    </row>
    <row r="163" spans="1:6" x14ac:dyDescent="0.25">
      <c r="A163" s="163">
        <f t="shared" si="0"/>
        <v>27</v>
      </c>
      <c r="B163" s="164">
        <v>0.1</v>
      </c>
      <c r="C163" s="164">
        <v>0.1</v>
      </c>
      <c r="D163" s="164">
        <v>0.01</v>
      </c>
    </row>
    <row r="164" spans="1:6" x14ac:dyDescent="0.25">
      <c r="A164" s="163">
        <f t="shared" si="0"/>
        <v>28</v>
      </c>
      <c r="B164" s="164">
        <v>0.1</v>
      </c>
      <c r="C164" s="164">
        <v>0.1</v>
      </c>
      <c r="D164" s="164">
        <v>0.01</v>
      </c>
    </row>
    <row r="165" spans="1:6" x14ac:dyDescent="0.25">
      <c r="A165" s="163">
        <f t="shared" si="0"/>
        <v>29</v>
      </c>
      <c r="B165" s="164">
        <v>0.1</v>
      </c>
      <c r="C165" s="164">
        <v>0.1</v>
      </c>
      <c r="D165" s="164">
        <v>0.01</v>
      </c>
    </row>
    <row r="166" spans="1:6" x14ac:dyDescent="0.25">
      <c r="A166" s="163">
        <f t="shared" si="0"/>
        <v>30</v>
      </c>
      <c r="B166" s="164">
        <v>0.1</v>
      </c>
      <c r="C166" s="164">
        <v>0.1</v>
      </c>
      <c r="D166" s="164">
        <v>0.4</v>
      </c>
    </row>
    <row r="167" spans="1:6" x14ac:dyDescent="0.25">
      <c r="A167" s="163">
        <f>A166+1</f>
        <v>31</v>
      </c>
      <c r="B167" s="165">
        <v>0.1</v>
      </c>
      <c r="C167" s="165">
        <v>0.1</v>
      </c>
      <c r="D167" s="164">
        <v>0.3</v>
      </c>
    </row>
    <row r="168" spans="1:6" x14ac:dyDescent="0.25">
      <c r="A168" s="163">
        <f>A167+1</f>
        <v>32</v>
      </c>
      <c r="B168" s="165">
        <v>0.1</v>
      </c>
      <c r="C168" s="165">
        <v>0.1</v>
      </c>
      <c r="D168" s="164">
        <v>0.2</v>
      </c>
    </row>
    <row r="169" spans="1:6" x14ac:dyDescent="0.25">
      <c r="A169" s="163" t="s">
        <v>279</v>
      </c>
      <c r="B169" s="165">
        <v>0.1</v>
      </c>
      <c r="C169" s="165">
        <v>0.1</v>
      </c>
      <c r="D169" s="164">
        <v>0.1</v>
      </c>
    </row>
    <row r="172" spans="1:6" x14ac:dyDescent="0.25">
      <c r="A172" s="160" t="s">
        <v>280</v>
      </c>
    </row>
    <row r="173" spans="1:6" s="168" customFormat="1" ht="25.5" x14ac:dyDescent="0.25">
      <c r="A173" s="166" t="s">
        <v>121</v>
      </c>
      <c r="B173" s="167" t="s">
        <v>281</v>
      </c>
      <c r="C173" s="167" t="s">
        <v>282</v>
      </c>
      <c r="D173" s="167" t="s">
        <v>283</v>
      </c>
      <c r="E173" s="167" t="s">
        <v>284</v>
      </c>
      <c r="F173" s="167" t="s">
        <v>285</v>
      </c>
    </row>
    <row r="174" spans="1:6" x14ac:dyDescent="0.25">
      <c r="A174" s="169" t="s">
        <v>286</v>
      </c>
      <c r="B174" s="170">
        <v>0.1</v>
      </c>
      <c r="C174" s="170">
        <v>0.09</v>
      </c>
      <c r="D174" s="170">
        <v>0.11</v>
      </c>
      <c r="E174" s="170">
        <v>0.1</v>
      </c>
      <c r="F174" s="170">
        <v>0.1</v>
      </c>
    </row>
    <row r="175" spans="1:6" x14ac:dyDescent="0.25">
      <c r="A175" s="169" t="s">
        <v>287</v>
      </c>
      <c r="B175" s="170">
        <v>0.11</v>
      </c>
      <c r="C175" s="170">
        <v>0.09</v>
      </c>
      <c r="D175" s="170">
        <v>0.12</v>
      </c>
      <c r="E175" s="170">
        <v>0.11</v>
      </c>
      <c r="F175" s="170">
        <v>0.11</v>
      </c>
    </row>
    <row r="176" spans="1:6" x14ac:dyDescent="0.25">
      <c r="A176" s="169" t="s">
        <v>288</v>
      </c>
      <c r="B176" s="170">
        <v>0.12</v>
      </c>
      <c r="C176" s="170">
        <v>0.08</v>
      </c>
      <c r="D176" s="170">
        <v>0.14000000000000001</v>
      </c>
      <c r="E176" s="170">
        <v>0.12</v>
      </c>
      <c r="F176" s="170">
        <v>0.11</v>
      </c>
    </row>
  </sheetData>
  <mergeCells count="1">
    <mergeCell ref="A27:E27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BC33-D7AB-4B33-8135-FC6C24B8B679}">
  <dimension ref="A1:I43"/>
  <sheetViews>
    <sheetView tabSelected="1" workbookViewId="0">
      <selection activeCell="L8" sqref="L8"/>
    </sheetView>
  </sheetViews>
  <sheetFormatPr defaultRowHeight="15" x14ac:dyDescent="0.25"/>
  <cols>
    <col min="1" max="1" width="18.85546875" customWidth="1"/>
    <col min="2" max="2" width="17.5703125" customWidth="1"/>
    <col min="3" max="7" width="7.85546875" customWidth="1"/>
    <col min="8" max="8" width="6.7109375" customWidth="1"/>
    <col min="9" max="9" width="30" customWidth="1"/>
  </cols>
  <sheetData>
    <row r="1" spans="1:9" ht="18.75" x14ac:dyDescent="0.25">
      <c r="A1" s="2" t="s">
        <v>3</v>
      </c>
      <c r="B1" s="3"/>
      <c r="C1" s="3"/>
      <c r="D1" s="3"/>
      <c r="E1" s="3"/>
      <c r="F1" s="3"/>
      <c r="G1" s="3"/>
      <c r="H1" s="3"/>
      <c r="I1" s="3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s="24" customFormat="1" ht="15.75" x14ac:dyDescent="0.25">
      <c r="A3" s="4" t="s">
        <v>24</v>
      </c>
      <c r="B3" s="17"/>
      <c r="C3" s="23"/>
      <c r="D3" s="23"/>
      <c r="E3" s="23"/>
      <c r="F3" s="23"/>
      <c r="G3" s="23"/>
      <c r="H3" s="23"/>
      <c r="I3" s="23"/>
    </row>
    <row r="4" spans="1:9" s="24" customFormat="1" ht="15.75" x14ac:dyDescent="0.25">
      <c r="A4" s="4"/>
      <c r="B4" s="17"/>
      <c r="C4" s="23"/>
      <c r="D4" s="23"/>
      <c r="E4" s="23"/>
      <c r="F4" s="23"/>
      <c r="G4" s="23"/>
      <c r="H4" s="23"/>
      <c r="I4" s="23"/>
    </row>
    <row r="5" spans="1:9" s="24" customFormat="1" ht="15.75" x14ac:dyDescent="0.25">
      <c r="A5" s="4"/>
      <c r="B5" s="17"/>
      <c r="C5" s="23"/>
      <c r="D5" s="23"/>
      <c r="E5" s="23"/>
      <c r="F5" s="23"/>
      <c r="G5" s="23"/>
      <c r="H5" s="23"/>
      <c r="I5" s="23"/>
    </row>
    <row r="6" spans="1:9" s="24" customFormat="1" ht="16.5" thickBot="1" x14ac:dyDescent="0.3">
      <c r="A6" s="4"/>
      <c r="B6" s="23"/>
      <c r="C6" s="23"/>
      <c r="D6" s="23"/>
      <c r="E6" s="23"/>
      <c r="F6" s="23"/>
      <c r="G6" s="23"/>
      <c r="H6" s="23"/>
      <c r="I6" s="23"/>
    </row>
    <row r="7" spans="1:9" s="24" customFormat="1" ht="16.5" thickBot="1" x14ac:dyDescent="0.3">
      <c r="A7" s="4"/>
      <c r="B7" s="25" t="s">
        <v>25</v>
      </c>
      <c r="C7" s="47">
        <v>0</v>
      </c>
      <c r="D7" s="47">
        <v>1</v>
      </c>
      <c r="E7" s="47">
        <v>2</v>
      </c>
      <c r="F7" s="47">
        <v>3</v>
      </c>
      <c r="G7" s="47">
        <v>4</v>
      </c>
      <c r="H7" s="23"/>
      <c r="I7" s="23"/>
    </row>
    <row r="8" spans="1:9" s="24" customFormat="1" ht="18" customHeight="1" thickBot="1" x14ac:dyDescent="0.3">
      <c r="A8" s="4"/>
      <c r="B8" s="48" t="s">
        <v>26</v>
      </c>
      <c r="C8" s="49">
        <v>425</v>
      </c>
      <c r="D8" s="49">
        <v>400</v>
      </c>
      <c r="E8" s="49">
        <v>375</v>
      </c>
      <c r="F8" s="49">
        <v>350</v>
      </c>
      <c r="G8" s="49">
        <v>0</v>
      </c>
      <c r="H8" s="23"/>
      <c r="I8" s="23"/>
    </row>
    <row r="9" spans="1:9" s="24" customFormat="1" ht="18" customHeight="1" thickBot="1" x14ac:dyDescent="0.3">
      <c r="A9" s="4"/>
      <c r="B9" s="48" t="s">
        <v>27</v>
      </c>
      <c r="C9" s="49">
        <v>0</v>
      </c>
      <c r="D9" s="49">
        <v>385</v>
      </c>
      <c r="E9" s="49">
        <v>385</v>
      </c>
      <c r="F9" s="49">
        <v>385</v>
      </c>
      <c r="G9" s="49">
        <v>385</v>
      </c>
      <c r="H9" s="23"/>
      <c r="I9" s="23"/>
    </row>
    <row r="10" spans="1:9" s="24" customFormat="1" ht="18" customHeight="1" thickBot="1" x14ac:dyDescent="0.3">
      <c r="A10" s="4"/>
      <c r="B10" s="48" t="s">
        <v>2</v>
      </c>
      <c r="C10" s="49">
        <v>50</v>
      </c>
      <c r="D10" s="49">
        <v>5</v>
      </c>
      <c r="E10" s="49">
        <v>5</v>
      </c>
      <c r="F10" s="49">
        <v>5</v>
      </c>
      <c r="G10" s="49">
        <v>0</v>
      </c>
      <c r="H10" s="23"/>
      <c r="I10" s="23"/>
    </row>
    <row r="11" spans="1:9" s="24" customFormat="1" ht="16.5" thickBot="1" x14ac:dyDescent="0.3">
      <c r="A11" s="4"/>
      <c r="B11" s="48" t="s">
        <v>28</v>
      </c>
      <c r="C11" s="49">
        <v>20</v>
      </c>
      <c r="D11" s="49">
        <v>18</v>
      </c>
      <c r="E11" s="49">
        <v>16</v>
      </c>
      <c r="F11" s="49">
        <v>14</v>
      </c>
      <c r="G11" s="49">
        <v>0</v>
      </c>
      <c r="H11" s="23"/>
      <c r="I11" s="23"/>
    </row>
    <row r="12" spans="1:9" s="24" customFormat="1" ht="15.75" x14ac:dyDescent="0.25">
      <c r="A12" s="4"/>
      <c r="B12" s="4"/>
      <c r="C12" s="4"/>
      <c r="D12" s="4"/>
      <c r="E12" s="4"/>
      <c r="F12" s="4"/>
      <c r="G12" s="4"/>
      <c r="H12" s="23"/>
      <c r="I12" s="23"/>
    </row>
    <row r="13" spans="1:9" s="24" customFormat="1" ht="15.75" x14ac:dyDescent="0.25">
      <c r="A13" s="4"/>
      <c r="B13" s="27" t="s">
        <v>29</v>
      </c>
      <c r="C13" s="9"/>
      <c r="D13" s="9"/>
      <c r="E13" s="9"/>
      <c r="F13" s="9"/>
      <c r="G13" s="23"/>
      <c r="H13" s="23"/>
      <c r="I13" s="23"/>
    </row>
    <row r="14" spans="1:9" s="24" customFormat="1" ht="15.75" x14ac:dyDescent="0.25">
      <c r="A14" s="4"/>
      <c r="B14" s="27" t="s">
        <v>30</v>
      </c>
      <c r="C14" s="9"/>
      <c r="D14" s="9"/>
      <c r="E14" s="9"/>
      <c r="F14" s="9"/>
      <c r="G14" s="23"/>
      <c r="H14" s="23"/>
      <c r="I14" s="23"/>
    </row>
    <row r="15" spans="1:9" s="24" customFormat="1" ht="15.75" x14ac:dyDescent="0.25">
      <c r="A15" s="9"/>
      <c r="B15" s="27" t="s">
        <v>31</v>
      </c>
      <c r="C15" s="9"/>
      <c r="D15" s="9"/>
      <c r="E15" s="9"/>
      <c r="F15" s="9"/>
      <c r="G15" s="23"/>
      <c r="H15" s="23"/>
      <c r="I15" s="23"/>
    </row>
    <row r="16" spans="1:9" s="24" customFormat="1" ht="15.75" x14ac:dyDescent="0.25">
      <c r="A16" s="9"/>
      <c r="B16" s="9"/>
      <c r="C16" s="9"/>
      <c r="D16" s="9"/>
      <c r="E16" s="9"/>
      <c r="F16" s="9"/>
      <c r="G16" s="23"/>
      <c r="H16" s="23"/>
      <c r="I16" s="23"/>
    </row>
    <row r="17" spans="1:9" s="24" customFormat="1" ht="15.75" x14ac:dyDescent="0.25">
      <c r="A17" s="4" t="s">
        <v>32</v>
      </c>
      <c r="B17" s="8"/>
      <c r="C17" s="9"/>
      <c r="D17" s="9"/>
      <c r="E17" s="9"/>
      <c r="F17" s="9"/>
      <c r="G17" s="23"/>
      <c r="H17" s="23"/>
      <c r="I17" s="23"/>
    </row>
    <row r="18" spans="1:9" s="24" customFormat="1" ht="15.75" x14ac:dyDescent="0.25">
      <c r="A18" s="4" t="s">
        <v>33</v>
      </c>
      <c r="B18" s="8"/>
      <c r="C18" s="9"/>
      <c r="D18" s="9"/>
      <c r="E18" s="9"/>
      <c r="F18" s="9"/>
      <c r="G18" s="23"/>
      <c r="H18" s="23"/>
      <c r="I18" s="23"/>
    </row>
    <row r="19" spans="1:9" x14ac:dyDescent="0.25">
      <c r="A19" s="7"/>
      <c r="B19" s="7"/>
      <c r="C19" s="7"/>
      <c r="D19" s="7"/>
      <c r="E19" s="7"/>
      <c r="F19" s="3"/>
      <c r="G19" s="3"/>
      <c r="H19" s="3"/>
      <c r="I19" s="3"/>
    </row>
    <row r="20" spans="1:9" ht="15.75" x14ac:dyDescent="0.25">
      <c r="A20" s="1" t="s">
        <v>0</v>
      </c>
    </row>
    <row r="21" spans="1:9" s="1" customFormat="1" ht="15.75" x14ac:dyDescent="0.25"/>
    <row r="22" spans="1:9" s="1" customFormat="1" ht="15.75" x14ac:dyDescent="0.25">
      <c r="A22" s="1" t="s">
        <v>4</v>
      </c>
      <c r="B22" s="18" t="s">
        <v>1</v>
      </c>
    </row>
    <row r="23" spans="1:9" s="1" customFormat="1" ht="15.75" x14ac:dyDescent="0.25"/>
    <row r="24" spans="1:9" s="1" customFormat="1" ht="15.75" x14ac:dyDescent="0.25"/>
    <row r="25" spans="1:9" s="1" customFormat="1" ht="15.75" x14ac:dyDescent="0.25"/>
    <row r="26" spans="1:9" s="1" customFormat="1" ht="15.75" x14ac:dyDescent="0.25"/>
    <row r="27" spans="1:9" s="1" customFormat="1" ht="15.75" x14ac:dyDescent="0.25">
      <c r="B27" s="45"/>
      <c r="C27" s="46">
        <v>0</v>
      </c>
      <c r="D27" s="46">
        <v>1</v>
      </c>
      <c r="E27" s="46">
        <v>2</v>
      </c>
      <c r="F27" s="46">
        <v>3</v>
      </c>
      <c r="G27" s="46">
        <v>4</v>
      </c>
    </row>
    <row r="28" spans="1:9" s="1" customFormat="1" ht="15.75" x14ac:dyDescent="0.25"/>
    <row r="37" spans="1:9" ht="15.75" x14ac:dyDescent="0.25">
      <c r="B37" s="6"/>
    </row>
    <row r="39" spans="1:9" ht="15.75" thickBot="1" x14ac:dyDescent="0.3"/>
    <row r="40" spans="1:9" ht="15.75" thickBot="1" x14ac:dyDescent="0.3">
      <c r="A40" s="11" t="s">
        <v>34</v>
      </c>
      <c r="C40" s="26"/>
    </row>
    <row r="43" spans="1:9" ht="15.75" x14ac:dyDescent="0.25">
      <c r="A43" s="5" t="s">
        <v>35</v>
      </c>
      <c r="B43" s="3"/>
      <c r="C43" s="3"/>
      <c r="D43" s="3"/>
      <c r="E43" s="3"/>
      <c r="F43" s="3"/>
      <c r="G43" s="3"/>
      <c r="H43" s="3"/>
      <c r="I43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BA423-BFF8-4D13-91DF-E9E0BA6A4748}">
  <dimension ref="A1:M79"/>
  <sheetViews>
    <sheetView workbookViewId="0"/>
  </sheetViews>
  <sheetFormatPr defaultRowHeight="15" x14ac:dyDescent="0.25"/>
  <cols>
    <col min="1" max="1" width="9.140625" style="11"/>
    <col min="2" max="2" width="40.85546875" style="11" customWidth="1"/>
    <col min="3" max="3" width="31.28515625" style="11" customWidth="1"/>
    <col min="4" max="4" width="17.5703125" style="11" customWidth="1"/>
    <col min="5" max="5" width="16" style="11" customWidth="1"/>
    <col min="6" max="8" width="12.85546875" style="11" customWidth="1"/>
    <col min="9" max="9" width="21.42578125" style="11" customWidth="1"/>
    <col min="10" max="13" width="9.140625" style="10"/>
    <col min="14" max="16384" width="9.140625" style="11"/>
  </cols>
  <sheetData>
    <row r="1" spans="1:13" ht="18.75" x14ac:dyDescent="0.25">
      <c r="A1" s="2" t="s">
        <v>36</v>
      </c>
      <c r="B1" s="7"/>
      <c r="C1" s="7"/>
      <c r="D1" s="7"/>
      <c r="E1" s="7"/>
      <c r="F1" s="7"/>
      <c r="G1" s="7"/>
      <c r="H1" s="7"/>
      <c r="I1" s="7"/>
    </row>
    <row r="2" spans="1:13" ht="15.75" x14ac:dyDescent="0.25">
      <c r="A2" s="4"/>
      <c r="B2" s="7"/>
      <c r="C2" s="7"/>
      <c r="D2" s="7"/>
      <c r="E2" s="7"/>
      <c r="F2" s="7"/>
      <c r="G2" s="7"/>
      <c r="H2" s="7"/>
      <c r="I2" s="7"/>
    </row>
    <row r="3" spans="1:13" s="16" customFormat="1" ht="15.75" x14ac:dyDescent="0.25">
      <c r="A3" s="4" t="s">
        <v>37</v>
      </c>
      <c r="B3" s="17"/>
      <c r="C3" s="17"/>
      <c r="D3" s="17"/>
      <c r="E3" s="17"/>
      <c r="F3" s="17"/>
      <c r="G3" s="17"/>
      <c r="H3" s="17"/>
      <c r="I3" s="17"/>
      <c r="J3" s="20"/>
      <c r="K3" s="20"/>
      <c r="L3" s="20"/>
      <c r="M3" s="20"/>
    </row>
    <row r="4" spans="1:13" s="16" customFormat="1" ht="15.75" x14ac:dyDescent="0.25">
      <c r="A4" s="4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</row>
    <row r="5" spans="1:13" s="16" customFormat="1" ht="15.75" x14ac:dyDescent="0.25">
      <c r="A5" s="50" t="s">
        <v>38</v>
      </c>
      <c r="B5" s="17"/>
      <c r="C5" s="17"/>
      <c r="D5" s="17"/>
      <c r="E5" s="17"/>
      <c r="F5" s="17"/>
      <c r="G5" s="17"/>
      <c r="H5" s="17"/>
      <c r="I5" s="17"/>
      <c r="J5" s="20"/>
      <c r="K5" s="20"/>
      <c r="L5" s="20"/>
      <c r="M5" s="20"/>
    </row>
    <row r="6" spans="1:13" s="16" customFormat="1" ht="15.75" x14ac:dyDescent="0.25">
      <c r="A6" s="4"/>
      <c r="B6" s="17"/>
      <c r="C6" s="17"/>
      <c r="D6" s="17"/>
      <c r="E6" s="17"/>
      <c r="F6" s="17"/>
      <c r="G6" s="17"/>
      <c r="H6" s="17"/>
      <c r="I6" s="17"/>
      <c r="J6" s="20"/>
      <c r="K6" s="20"/>
      <c r="L6" s="20"/>
      <c r="M6" s="20"/>
    </row>
    <row r="7" spans="1:13" s="16" customFormat="1" ht="15.75" x14ac:dyDescent="0.25">
      <c r="A7" s="53" t="s">
        <v>39</v>
      </c>
      <c r="B7" s="52"/>
      <c r="C7" s="52"/>
      <c r="D7" s="52"/>
      <c r="E7" s="52"/>
      <c r="F7" s="52"/>
      <c r="G7" s="52"/>
      <c r="H7" s="52"/>
      <c r="I7" s="52"/>
      <c r="J7" s="20"/>
      <c r="K7" s="20"/>
      <c r="L7" s="20"/>
      <c r="M7" s="20"/>
    </row>
    <row r="8" spans="1:13" s="16" customFormat="1" ht="15.75" x14ac:dyDescent="0.25">
      <c r="A8" s="54"/>
      <c r="B8" s="52"/>
      <c r="C8" s="52"/>
      <c r="D8" s="52"/>
      <c r="E8" s="52"/>
      <c r="F8" s="52"/>
      <c r="G8" s="52"/>
      <c r="H8" s="52"/>
      <c r="I8" s="52"/>
      <c r="J8" s="20"/>
      <c r="K8" s="20"/>
      <c r="L8" s="20"/>
      <c r="M8" s="20"/>
    </row>
    <row r="9" spans="1:13" s="16" customFormat="1" ht="15.75" x14ac:dyDescent="0.25">
      <c r="A9" s="54"/>
      <c r="B9" s="52" t="s">
        <v>41</v>
      </c>
      <c r="C9" s="52"/>
      <c r="D9" s="52"/>
      <c r="E9" s="52"/>
      <c r="F9" s="52"/>
      <c r="G9" s="52"/>
      <c r="H9" s="52"/>
      <c r="I9" s="52"/>
      <c r="J9" s="20"/>
      <c r="K9" s="20"/>
      <c r="L9" s="20"/>
      <c r="M9" s="20"/>
    </row>
    <row r="10" spans="1:13" s="16" customFormat="1" ht="15.75" x14ac:dyDescent="0.25">
      <c r="A10" s="54"/>
      <c r="B10" s="52" t="s">
        <v>42</v>
      </c>
      <c r="C10" s="52"/>
      <c r="D10" s="52"/>
      <c r="E10" s="52"/>
      <c r="F10" s="52"/>
      <c r="G10" s="52"/>
      <c r="H10" s="52"/>
      <c r="I10" s="52"/>
      <c r="J10" s="20"/>
      <c r="K10" s="20"/>
      <c r="L10" s="20"/>
      <c r="M10" s="20"/>
    </row>
    <row r="11" spans="1:13" s="16" customFormat="1" ht="15.75" x14ac:dyDescent="0.25">
      <c r="A11" s="54"/>
      <c r="B11" s="52" t="s">
        <v>43</v>
      </c>
      <c r="C11" s="52"/>
      <c r="D11" s="52"/>
      <c r="E11" s="52"/>
      <c r="F11" s="52"/>
      <c r="G11" s="52"/>
      <c r="H11" s="52"/>
      <c r="I11" s="52"/>
      <c r="J11" s="20"/>
      <c r="K11" s="20"/>
      <c r="L11" s="20"/>
      <c r="M11" s="20"/>
    </row>
    <row r="12" spans="1:13" s="16" customFormat="1" ht="15.75" x14ac:dyDescent="0.25">
      <c r="A12" s="54"/>
      <c r="B12" s="52" t="s">
        <v>44</v>
      </c>
      <c r="C12" s="52"/>
      <c r="D12" s="52"/>
      <c r="E12" s="52"/>
      <c r="F12" s="52"/>
      <c r="G12" s="52"/>
      <c r="H12" s="52"/>
      <c r="I12" s="52"/>
      <c r="J12" s="20"/>
      <c r="K12" s="20"/>
      <c r="L12" s="20"/>
      <c r="M12" s="20"/>
    </row>
    <row r="13" spans="1:13" s="16" customFormat="1" ht="15.75" x14ac:dyDescent="0.25">
      <c r="A13" s="54"/>
      <c r="B13" s="52" t="s">
        <v>45</v>
      </c>
      <c r="C13" s="52"/>
      <c r="D13" s="52"/>
      <c r="E13" s="52"/>
      <c r="F13" s="52"/>
      <c r="G13" s="52"/>
      <c r="H13" s="52"/>
      <c r="I13" s="52"/>
      <c r="J13" s="20"/>
      <c r="K13" s="20"/>
      <c r="L13" s="20"/>
      <c r="M13" s="20"/>
    </row>
    <row r="14" spans="1:13" s="16" customFormat="1" ht="15.75" x14ac:dyDescent="0.25">
      <c r="A14" s="54"/>
      <c r="B14" s="52" t="s">
        <v>46</v>
      </c>
      <c r="C14" s="52"/>
      <c r="D14" s="52"/>
      <c r="E14" s="52"/>
      <c r="F14" s="52"/>
      <c r="G14" s="52"/>
      <c r="H14" s="52"/>
      <c r="I14" s="52"/>
      <c r="J14" s="20"/>
      <c r="K14" s="20"/>
      <c r="L14" s="20"/>
      <c r="M14" s="20"/>
    </row>
    <row r="15" spans="1:13" s="16" customFormat="1" ht="15.75" x14ac:dyDescent="0.25">
      <c r="A15" s="54"/>
      <c r="B15" s="52" t="s">
        <v>40</v>
      </c>
      <c r="C15" s="52"/>
      <c r="D15" s="52"/>
      <c r="E15" s="52"/>
      <c r="F15" s="52"/>
      <c r="G15" s="52"/>
      <c r="H15" s="52"/>
      <c r="I15" s="52"/>
      <c r="J15" s="20"/>
      <c r="K15" s="20"/>
      <c r="L15" s="20"/>
      <c r="M15" s="20"/>
    </row>
    <row r="16" spans="1:13" s="16" customFormat="1" ht="15.75" x14ac:dyDescent="0.25">
      <c r="A16" s="54"/>
      <c r="B16" s="52"/>
      <c r="C16" s="52"/>
      <c r="D16" s="52"/>
      <c r="E16" s="52"/>
      <c r="F16" s="52"/>
      <c r="G16" s="52"/>
      <c r="H16" s="52"/>
      <c r="I16" s="52"/>
      <c r="J16" s="20"/>
      <c r="K16" s="20"/>
      <c r="L16" s="20"/>
      <c r="M16" s="20"/>
    </row>
    <row r="17" spans="1:13" s="16" customFormat="1" ht="15.75" x14ac:dyDescent="0.25">
      <c r="A17" s="55" t="s">
        <v>47</v>
      </c>
      <c r="B17" s="52"/>
      <c r="C17" s="52"/>
      <c r="D17" s="52"/>
      <c r="E17" s="52"/>
      <c r="F17" s="52"/>
      <c r="G17" s="52"/>
      <c r="H17" s="52"/>
      <c r="I17" s="52"/>
      <c r="J17" s="20"/>
      <c r="K17" s="20"/>
      <c r="L17" s="20"/>
      <c r="M17" s="20"/>
    </row>
    <row r="18" spans="1:13" s="16" customFormat="1" ht="16.5" thickBot="1" x14ac:dyDescent="0.3">
      <c r="A18" s="54"/>
      <c r="B18" s="52"/>
      <c r="C18" s="52"/>
      <c r="D18" s="52"/>
      <c r="E18" s="52"/>
      <c r="F18" s="52"/>
      <c r="G18" s="52"/>
      <c r="H18" s="52"/>
      <c r="I18" s="52"/>
      <c r="J18" s="20"/>
      <c r="K18" s="20"/>
      <c r="L18" s="20"/>
      <c r="M18" s="20"/>
    </row>
    <row r="19" spans="1:13" s="16" customFormat="1" ht="16.5" thickBot="1" x14ac:dyDescent="0.3">
      <c r="A19" s="54"/>
      <c r="B19" s="56" t="s">
        <v>48</v>
      </c>
      <c r="C19" s="57" t="s">
        <v>49</v>
      </c>
      <c r="D19" s="52"/>
      <c r="E19" s="52"/>
      <c r="F19" s="52"/>
      <c r="G19" s="52"/>
      <c r="H19" s="52"/>
      <c r="I19" s="52"/>
      <c r="J19" s="20"/>
      <c r="K19" s="20"/>
      <c r="L19" s="20"/>
      <c r="M19" s="20"/>
    </row>
    <row r="20" spans="1:13" s="16" customFormat="1" ht="16.5" thickBot="1" x14ac:dyDescent="0.3">
      <c r="A20" s="54"/>
      <c r="B20" s="58" t="s">
        <v>50</v>
      </c>
      <c r="C20" s="59">
        <v>8.5500000000000007E-2</v>
      </c>
      <c r="D20" s="52"/>
      <c r="E20" s="52"/>
      <c r="F20" s="52"/>
      <c r="G20" s="52"/>
      <c r="H20" s="52"/>
      <c r="I20" s="52"/>
      <c r="J20" s="20"/>
      <c r="K20" s="20"/>
      <c r="L20" s="20"/>
      <c r="M20" s="20"/>
    </row>
    <row r="21" spans="1:13" s="16" customFormat="1" ht="16.5" thickBot="1" x14ac:dyDescent="0.3">
      <c r="A21" s="54"/>
      <c r="B21" s="58" t="s">
        <v>51</v>
      </c>
      <c r="C21" s="59">
        <v>3.5000000000000003E-2</v>
      </c>
      <c r="D21" s="60"/>
      <c r="E21" s="60"/>
      <c r="F21" s="52"/>
      <c r="G21" s="52"/>
      <c r="H21" s="52"/>
      <c r="I21" s="52"/>
      <c r="J21" s="20"/>
      <c r="K21" s="20"/>
      <c r="L21" s="20"/>
      <c r="M21" s="20"/>
    </row>
    <row r="22" spans="1:13" s="16" customFormat="1" ht="16.5" thickBot="1" x14ac:dyDescent="0.3">
      <c r="A22" s="54"/>
      <c r="B22" s="58" t="s">
        <v>52</v>
      </c>
      <c r="C22" s="59">
        <v>1.7500000000000002E-2</v>
      </c>
      <c r="D22" s="60"/>
      <c r="E22" s="60"/>
      <c r="F22" s="52"/>
      <c r="G22" s="52"/>
      <c r="H22" s="52"/>
      <c r="I22" s="52"/>
      <c r="J22" s="20"/>
      <c r="K22" s="20"/>
      <c r="L22" s="20"/>
      <c r="M22" s="20"/>
    </row>
    <row r="23" spans="1:13" s="16" customFormat="1" ht="16.5" thickBot="1" x14ac:dyDescent="0.3">
      <c r="A23" s="54"/>
      <c r="B23" s="58" t="s">
        <v>53</v>
      </c>
      <c r="C23" s="59">
        <v>4.4999999999999998E-2</v>
      </c>
      <c r="D23" s="60"/>
      <c r="E23" s="60"/>
      <c r="F23" s="52"/>
      <c r="G23" s="52"/>
      <c r="H23" s="52"/>
      <c r="I23" s="52"/>
      <c r="J23" s="20"/>
      <c r="K23" s="20"/>
      <c r="L23" s="20"/>
      <c r="M23" s="20"/>
    </row>
    <row r="24" spans="1:13" s="16" customFormat="1" ht="16.5" thickBot="1" x14ac:dyDescent="0.3">
      <c r="A24" s="54"/>
      <c r="B24" s="58" t="s">
        <v>54</v>
      </c>
      <c r="C24" s="59">
        <v>5.5E-2</v>
      </c>
      <c r="D24" s="60"/>
      <c r="E24" s="60"/>
      <c r="F24" s="52"/>
      <c r="G24" s="52"/>
      <c r="H24" s="52"/>
      <c r="I24" s="52"/>
      <c r="J24" s="20"/>
      <c r="K24" s="20"/>
      <c r="L24" s="20"/>
      <c r="M24" s="20"/>
    </row>
    <row r="25" spans="1:13" s="16" customFormat="1" ht="16.5" thickBot="1" x14ac:dyDescent="0.3">
      <c r="A25" s="54"/>
      <c r="B25" s="58" t="s">
        <v>55</v>
      </c>
      <c r="C25" s="59">
        <v>2.5000000000000001E-3</v>
      </c>
      <c r="D25" s="60"/>
      <c r="E25" s="60"/>
      <c r="F25" s="52"/>
      <c r="G25" s="52"/>
      <c r="H25" s="52"/>
      <c r="I25" s="52"/>
      <c r="J25" s="20"/>
      <c r="K25" s="20"/>
      <c r="L25" s="20"/>
      <c r="M25" s="20"/>
    </row>
    <row r="26" spans="1:13" s="16" customFormat="1" ht="16.5" thickBot="1" x14ac:dyDescent="0.3">
      <c r="A26" s="54"/>
      <c r="B26" s="58" t="s">
        <v>56</v>
      </c>
      <c r="C26" s="59">
        <v>2.5000000000000001E-3</v>
      </c>
      <c r="D26" s="60"/>
      <c r="E26" s="60"/>
      <c r="F26" s="52"/>
      <c r="G26" s="52"/>
      <c r="H26" s="52"/>
      <c r="I26" s="52"/>
      <c r="J26" s="20"/>
      <c r="K26" s="20"/>
      <c r="L26" s="20"/>
      <c r="M26" s="20"/>
    </row>
    <row r="27" spans="1:13" s="16" customFormat="1" ht="15.75" x14ac:dyDescent="0.25">
      <c r="A27" s="54"/>
      <c r="B27" s="54"/>
      <c r="C27" s="54"/>
      <c r="D27" s="60"/>
      <c r="E27" s="60"/>
      <c r="F27" s="52"/>
      <c r="G27" s="52"/>
      <c r="H27" s="52"/>
      <c r="I27" s="52"/>
      <c r="J27" s="20"/>
      <c r="K27" s="20"/>
      <c r="L27" s="20"/>
      <c r="M27" s="20"/>
    </row>
    <row r="28" spans="1:13" s="16" customFormat="1" ht="15.75" x14ac:dyDescent="0.25">
      <c r="A28" s="4"/>
      <c r="B28" s="4"/>
      <c r="C28" s="4"/>
      <c r="D28" s="22"/>
      <c r="E28" s="22"/>
      <c r="F28" s="17"/>
      <c r="G28" s="17"/>
      <c r="H28" s="17"/>
      <c r="I28" s="17"/>
      <c r="J28" s="20"/>
      <c r="K28" s="20"/>
      <c r="L28" s="20"/>
      <c r="M28" s="20"/>
    </row>
    <row r="29" spans="1:13" s="16" customFormat="1" ht="15.75" x14ac:dyDescent="0.25">
      <c r="A29" s="51" t="s">
        <v>57</v>
      </c>
      <c r="B29" s="4"/>
      <c r="C29" s="4"/>
      <c r="D29" s="22"/>
      <c r="E29" s="22"/>
      <c r="F29" s="17"/>
      <c r="G29" s="17"/>
      <c r="H29" s="17"/>
      <c r="I29" s="17"/>
      <c r="J29" s="20"/>
      <c r="K29" s="20"/>
      <c r="L29" s="20"/>
      <c r="M29" s="20"/>
    </row>
    <row r="30" spans="1:13" s="16" customFormat="1" ht="15.75" x14ac:dyDescent="0.25">
      <c r="A30" s="51"/>
      <c r="B30" s="4"/>
      <c r="C30" s="4"/>
      <c r="D30" s="22"/>
      <c r="E30" s="22"/>
      <c r="F30" s="17"/>
      <c r="G30" s="17"/>
      <c r="H30" s="17"/>
      <c r="I30" s="17"/>
      <c r="J30" s="20"/>
      <c r="K30" s="20"/>
      <c r="L30" s="20"/>
      <c r="M30" s="20"/>
    </row>
    <row r="31" spans="1:13" s="16" customFormat="1" ht="15.75" x14ac:dyDescent="0.25">
      <c r="A31" s="4"/>
      <c r="B31" s="4" t="s">
        <v>58</v>
      </c>
      <c r="C31" s="4"/>
      <c r="D31" s="22"/>
      <c r="E31" s="22"/>
      <c r="F31" s="17"/>
      <c r="G31" s="17"/>
      <c r="H31" s="17"/>
      <c r="I31" s="17"/>
      <c r="J31" s="20"/>
      <c r="K31" s="20"/>
      <c r="L31" s="20"/>
      <c r="M31" s="20"/>
    </row>
    <row r="32" spans="1:13" s="16" customFormat="1" ht="15.75" x14ac:dyDescent="0.25">
      <c r="A32" s="4"/>
      <c r="B32" s="4" t="s">
        <v>59</v>
      </c>
      <c r="C32" s="4"/>
      <c r="D32" s="22"/>
      <c r="E32" s="22"/>
      <c r="F32" s="17"/>
      <c r="G32" s="17"/>
      <c r="H32" s="17"/>
      <c r="I32" s="17"/>
      <c r="J32" s="20"/>
      <c r="K32" s="20"/>
      <c r="L32" s="20"/>
      <c r="M32" s="20"/>
    </row>
    <row r="33" spans="1:13" s="16" customFormat="1" ht="15.75" x14ac:dyDescent="0.25">
      <c r="A33" s="4"/>
      <c r="B33" s="4" t="s">
        <v>60</v>
      </c>
      <c r="C33" s="4"/>
      <c r="D33" s="22"/>
      <c r="E33" s="22"/>
      <c r="F33" s="17"/>
      <c r="G33" s="17"/>
      <c r="H33" s="17"/>
      <c r="I33" s="17"/>
      <c r="J33" s="20"/>
      <c r="K33" s="20"/>
      <c r="L33" s="20"/>
      <c r="M33" s="20"/>
    </row>
    <row r="34" spans="1:13" s="16" customFormat="1" ht="15.75" x14ac:dyDescent="0.25">
      <c r="A34" s="4"/>
      <c r="B34" s="4" t="s">
        <v>61</v>
      </c>
      <c r="C34" s="4"/>
      <c r="D34" s="22"/>
      <c r="E34" s="22"/>
      <c r="F34" s="17"/>
      <c r="G34" s="17"/>
      <c r="H34" s="17"/>
      <c r="I34" s="17"/>
      <c r="J34" s="20"/>
      <c r="K34" s="20"/>
      <c r="L34" s="20"/>
      <c r="M34" s="20"/>
    </row>
    <row r="35" spans="1:13" s="16" customFormat="1" ht="15.75" x14ac:dyDescent="0.25">
      <c r="A35" s="4"/>
      <c r="B35" s="4" t="s">
        <v>62</v>
      </c>
      <c r="C35" s="4"/>
      <c r="D35" s="22"/>
      <c r="E35" s="22"/>
      <c r="F35" s="17"/>
      <c r="G35" s="17"/>
      <c r="H35" s="17"/>
      <c r="I35" s="17"/>
      <c r="J35" s="20"/>
      <c r="K35" s="20"/>
      <c r="L35" s="20"/>
      <c r="M35" s="20"/>
    </row>
    <row r="36" spans="1:13" s="16" customFormat="1" ht="15.75" x14ac:dyDescent="0.25">
      <c r="A36" s="4"/>
      <c r="B36" s="4" t="s">
        <v>63</v>
      </c>
      <c r="C36" s="4"/>
      <c r="D36" s="22"/>
      <c r="E36" s="22"/>
      <c r="F36" s="17"/>
      <c r="G36" s="17"/>
      <c r="H36" s="17"/>
      <c r="I36" s="17"/>
      <c r="J36" s="20"/>
      <c r="K36" s="20"/>
      <c r="L36" s="20"/>
      <c r="M36" s="20"/>
    </row>
    <row r="37" spans="1:13" s="16" customFormat="1" ht="15.75" x14ac:dyDescent="0.25">
      <c r="A37" s="4"/>
      <c r="B37" s="4" t="s">
        <v>64</v>
      </c>
      <c r="C37" s="4"/>
      <c r="D37" s="22"/>
      <c r="E37" s="22"/>
      <c r="F37" s="17"/>
      <c r="G37" s="17"/>
      <c r="H37" s="17"/>
      <c r="I37" s="17"/>
      <c r="J37" s="20"/>
      <c r="K37" s="20"/>
      <c r="L37" s="20"/>
      <c r="M37" s="20"/>
    </row>
    <row r="38" spans="1:13" s="16" customFormat="1" ht="15.75" x14ac:dyDescent="0.25">
      <c r="A38" s="4"/>
      <c r="B38" s="4" t="s">
        <v>65</v>
      </c>
      <c r="C38" s="4"/>
      <c r="D38" s="22"/>
      <c r="E38" s="22"/>
      <c r="F38" s="17"/>
      <c r="G38" s="17"/>
      <c r="H38" s="17"/>
      <c r="I38" s="17"/>
      <c r="J38" s="20"/>
      <c r="K38" s="20"/>
      <c r="L38" s="20"/>
      <c r="M38" s="20"/>
    </row>
    <row r="39" spans="1:13" s="16" customFormat="1" ht="15.75" x14ac:dyDescent="0.25">
      <c r="A39" s="4"/>
      <c r="B39" s="4" t="s">
        <v>66</v>
      </c>
      <c r="C39" s="4"/>
      <c r="D39" s="22"/>
      <c r="E39" s="22"/>
      <c r="F39" s="17"/>
      <c r="G39" s="17"/>
      <c r="H39" s="17"/>
      <c r="I39" s="17"/>
      <c r="J39" s="20"/>
      <c r="K39" s="20"/>
      <c r="L39" s="20"/>
      <c r="M39" s="20"/>
    </row>
    <row r="40" spans="1:13" s="16" customFormat="1" ht="15.75" x14ac:dyDescent="0.25">
      <c r="A40" s="4"/>
      <c r="B40" s="4" t="s">
        <v>67</v>
      </c>
      <c r="C40" s="4"/>
      <c r="D40" s="22"/>
      <c r="E40" s="22"/>
      <c r="F40" s="17"/>
      <c r="G40" s="17"/>
      <c r="H40" s="17"/>
      <c r="I40" s="17"/>
      <c r="J40" s="20"/>
      <c r="K40" s="20"/>
      <c r="L40" s="20"/>
      <c r="M40" s="20"/>
    </row>
    <row r="41" spans="1:13" s="16" customFormat="1" ht="15.75" x14ac:dyDescent="0.25">
      <c r="A41" s="4"/>
      <c r="B41" s="4"/>
      <c r="C41" s="4"/>
      <c r="D41" s="22"/>
      <c r="E41" s="22"/>
      <c r="F41" s="17"/>
      <c r="G41" s="17"/>
      <c r="H41" s="17"/>
      <c r="I41" s="17"/>
      <c r="J41" s="20"/>
      <c r="K41" s="20"/>
      <c r="L41" s="20"/>
      <c r="M41" s="20"/>
    </row>
    <row r="42" spans="1:13" s="16" customFormat="1" ht="15.75" x14ac:dyDescent="0.25">
      <c r="A42" s="51" t="s">
        <v>68</v>
      </c>
      <c r="B42" s="4"/>
      <c r="C42" s="4"/>
      <c r="D42" s="22"/>
      <c r="E42" s="22"/>
      <c r="F42" s="17"/>
      <c r="G42" s="17"/>
      <c r="H42" s="17"/>
      <c r="I42" s="17"/>
      <c r="J42" s="20"/>
      <c r="K42" s="20"/>
      <c r="L42" s="20"/>
      <c r="M42" s="20"/>
    </row>
    <row r="43" spans="1:13" s="16" customFormat="1" ht="15.75" x14ac:dyDescent="0.25">
      <c r="A43" s="4"/>
      <c r="B43" s="4"/>
      <c r="C43" s="4"/>
      <c r="D43" s="22"/>
      <c r="E43" s="22"/>
      <c r="F43" s="17"/>
      <c r="G43" s="17"/>
      <c r="H43" s="17"/>
      <c r="I43" s="17"/>
      <c r="J43" s="20"/>
      <c r="K43" s="20"/>
      <c r="L43" s="20"/>
      <c r="M43" s="20"/>
    </row>
    <row r="44" spans="1:13" s="16" customFormat="1" ht="15.75" x14ac:dyDescent="0.25">
      <c r="A44" s="4"/>
      <c r="B44" s="4" t="s">
        <v>69</v>
      </c>
      <c r="C44" s="4"/>
      <c r="D44" s="22"/>
      <c r="E44" s="22"/>
      <c r="F44" s="17"/>
      <c r="G44" s="17"/>
      <c r="H44" s="17"/>
      <c r="I44" s="17"/>
      <c r="J44" s="20"/>
      <c r="K44" s="20"/>
      <c r="L44" s="20"/>
      <c r="M44" s="20"/>
    </row>
    <row r="45" spans="1:13" s="16" customFormat="1" ht="15.75" x14ac:dyDescent="0.25">
      <c r="A45" s="4"/>
      <c r="B45" s="4" t="s">
        <v>70</v>
      </c>
      <c r="C45" s="4"/>
      <c r="D45" s="22"/>
      <c r="E45" s="22"/>
      <c r="F45" s="17"/>
      <c r="G45" s="17"/>
      <c r="H45" s="17"/>
      <c r="I45" s="17"/>
      <c r="J45" s="20"/>
      <c r="K45" s="20"/>
      <c r="L45" s="20"/>
      <c r="M45" s="20"/>
    </row>
    <row r="46" spans="1:13" s="16" customFormat="1" ht="15.75" x14ac:dyDescent="0.25">
      <c r="A46" s="4"/>
      <c r="B46" s="4" t="s">
        <v>71</v>
      </c>
      <c r="C46" s="4"/>
      <c r="D46" s="22"/>
      <c r="E46" s="22"/>
      <c r="F46" s="17"/>
      <c r="G46" s="17"/>
      <c r="H46" s="17"/>
      <c r="I46" s="17"/>
      <c r="J46" s="20"/>
      <c r="K46" s="20"/>
      <c r="L46" s="20"/>
      <c r="M46" s="20"/>
    </row>
    <row r="47" spans="1:13" s="16" customFormat="1" ht="18.75" x14ac:dyDescent="0.25">
      <c r="A47" s="4"/>
      <c r="B47" s="4" t="s">
        <v>72</v>
      </c>
      <c r="C47" s="4"/>
      <c r="D47" s="22"/>
      <c r="E47" s="22"/>
      <c r="F47" s="17"/>
      <c r="G47" s="17"/>
      <c r="H47" s="17"/>
      <c r="I47" s="17"/>
      <c r="J47" s="20"/>
      <c r="K47" s="20"/>
      <c r="L47" s="20"/>
      <c r="M47" s="20"/>
    </row>
    <row r="48" spans="1:13" s="16" customFormat="1" ht="15.75" x14ac:dyDescent="0.25">
      <c r="A48" s="4"/>
      <c r="B48" s="4"/>
      <c r="C48" s="4"/>
      <c r="D48" s="22"/>
      <c r="E48" s="22"/>
      <c r="F48" s="17"/>
      <c r="G48" s="17"/>
      <c r="H48" s="17"/>
      <c r="I48" s="17"/>
      <c r="J48" s="20"/>
      <c r="K48" s="20"/>
      <c r="L48" s="20"/>
      <c r="M48" s="20"/>
    </row>
    <row r="49" spans="1:13" s="16" customFormat="1" ht="15.75" x14ac:dyDescent="0.25">
      <c r="A49" s="4" t="s">
        <v>73</v>
      </c>
      <c r="B49" s="4"/>
      <c r="C49" s="4"/>
      <c r="D49" s="22"/>
      <c r="E49" s="22"/>
      <c r="F49" s="17"/>
      <c r="G49" s="17"/>
      <c r="H49" s="17"/>
      <c r="I49" s="17"/>
      <c r="J49" s="20"/>
      <c r="K49" s="20"/>
      <c r="L49" s="20"/>
      <c r="M49" s="20"/>
    </row>
    <row r="50" spans="1:13" s="16" customFormat="1" ht="15.75" x14ac:dyDescent="0.25">
      <c r="A50" s="4"/>
      <c r="B50" s="4"/>
      <c r="C50" s="4"/>
      <c r="D50" s="22"/>
      <c r="E50" s="22"/>
      <c r="F50" s="17"/>
      <c r="G50" s="17"/>
      <c r="H50" s="17"/>
      <c r="I50" s="17"/>
      <c r="J50" s="20"/>
      <c r="K50" s="20"/>
      <c r="L50" s="20"/>
      <c r="M50" s="20"/>
    </row>
    <row r="51" spans="1:13" s="16" customFormat="1" ht="15.75" x14ac:dyDescent="0.25">
      <c r="A51" s="4"/>
      <c r="B51" s="4" t="s">
        <v>74</v>
      </c>
      <c r="C51" s="4"/>
      <c r="D51" s="22"/>
      <c r="E51" s="22"/>
      <c r="F51" s="17"/>
      <c r="G51" s="17"/>
      <c r="H51" s="17"/>
      <c r="I51" s="17"/>
      <c r="J51" s="20"/>
      <c r="K51" s="20"/>
      <c r="L51" s="20"/>
      <c r="M51" s="20"/>
    </row>
    <row r="52" spans="1:13" s="16" customFormat="1" ht="15.75" x14ac:dyDescent="0.25">
      <c r="A52" s="4"/>
      <c r="B52" s="4" t="s">
        <v>76</v>
      </c>
      <c r="C52" s="4"/>
      <c r="D52" s="22"/>
      <c r="E52" s="22"/>
      <c r="F52" s="17"/>
      <c r="G52" s="17"/>
      <c r="H52" s="17"/>
      <c r="I52" s="17"/>
      <c r="J52" s="20"/>
      <c r="K52" s="20"/>
      <c r="L52" s="20"/>
      <c r="M52" s="20"/>
    </row>
    <row r="53" spans="1:13" s="16" customFormat="1" ht="15.75" x14ac:dyDescent="0.25">
      <c r="A53" s="4"/>
      <c r="B53" s="4" t="s">
        <v>77</v>
      </c>
      <c r="C53" s="4"/>
      <c r="D53" s="22"/>
      <c r="E53" s="22"/>
      <c r="F53" s="17"/>
      <c r="G53" s="17"/>
      <c r="H53" s="17"/>
      <c r="I53" s="17"/>
      <c r="J53" s="20"/>
      <c r="K53" s="20"/>
      <c r="L53" s="20"/>
      <c r="M53" s="20"/>
    </row>
    <row r="54" spans="1:13" s="16" customFormat="1" ht="15.75" x14ac:dyDescent="0.25">
      <c r="A54" s="4"/>
      <c r="B54" s="4"/>
      <c r="C54" s="4"/>
      <c r="D54" s="22"/>
      <c r="E54" s="22"/>
      <c r="F54" s="17"/>
      <c r="G54" s="17"/>
      <c r="H54" s="17"/>
      <c r="I54" s="17"/>
      <c r="J54" s="20"/>
      <c r="K54" s="20"/>
      <c r="L54" s="20"/>
      <c r="M54" s="20"/>
    </row>
    <row r="56" spans="1:13" ht="15.75" x14ac:dyDescent="0.25">
      <c r="A56" s="1" t="s">
        <v>0</v>
      </c>
    </row>
    <row r="57" spans="1:13" x14ac:dyDescent="0.25">
      <c r="A57" s="11" t="s">
        <v>5</v>
      </c>
      <c r="B57" s="12" t="s">
        <v>1</v>
      </c>
    </row>
    <row r="60" spans="1:13" s="13" customFormat="1" x14ac:dyDescent="0.25">
      <c r="B60" s="14"/>
      <c r="J60" s="15"/>
      <c r="K60" s="15"/>
      <c r="L60" s="15"/>
      <c r="M60" s="15"/>
    </row>
    <row r="61" spans="1:13" s="13" customFormat="1" x14ac:dyDescent="0.25">
      <c r="B61" s="14"/>
      <c r="J61" s="15"/>
      <c r="K61" s="15"/>
      <c r="L61" s="15"/>
      <c r="M61" s="15"/>
    </row>
    <row r="62" spans="1:13" s="13" customFormat="1" x14ac:dyDescent="0.25">
      <c r="B62" s="14"/>
      <c r="J62" s="15"/>
      <c r="K62" s="15"/>
      <c r="L62" s="15"/>
      <c r="M62" s="15"/>
    </row>
    <row r="63" spans="1:13" s="13" customFormat="1" x14ac:dyDescent="0.25">
      <c r="B63" s="14"/>
      <c r="J63" s="15"/>
      <c r="K63" s="15"/>
      <c r="L63" s="15"/>
      <c r="M63" s="15"/>
    </row>
    <row r="64" spans="1:13" s="13" customFormat="1" x14ac:dyDescent="0.25">
      <c r="B64" s="14"/>
      <c r="J64" s="15"/>
      <c r="K64" s="15"/>
      <c r="L64" s="15"/>
      <c r="M64" s="15"/>
    </row>
    <row r="65" spans="1:13" s="13" customFormat="1" x14ac:dyDescent="0.25">
      <c r="B65" s="14"/>
      <c r="J65" s="15"/>
      <c r="K65" s="15"/>
      <c r="L65" s="15"/>
      <c r="M65" s="15"/>
    </row>
    <row r="66" spans="1:13" s="13" customFormat="1" x14ac:dyDescent="0.25">
      <c r="B66" s="14"/>
      <c r="J66" s="15"/>
      <c r="K66" s="15"/>
      <c r="L66" s="15"/>
      <c r="M66" s="15"/>
    </row>
    <row r="67" spans="1:13" s="13" customFormat="1" x14ac:dyDescent="0.25">
      <c r="B67" s="14"/>
      <c r="J67" s="15"/>
      <c r="K67" s="15"/>
      <c r="L67" s="15"/>
      <c r="M67" s="15"/>
    </row>
    <row r="68" spans="1:13" s="13" customFormat="1" x14ac:dyDescent="0.25">
      <c r="B68" s="14"/>
      <c r="J68" s="15"/>
      <c r="K68" s="15"/>
      <c r="L68" s="15"/>
      <c r="M68" s="15"/>
    </row>
    <row r="69" spans="1:13" s="13" customFormat="1" x14ac:dyDescent="0.25">
      <c r="B69" s="14"/>
      <c r="J69" s="15"/>
      <c r="K69" s="15"/>
      <c r="L69" s="15"/>
      <c r="M69" s="15"/>
    </row>
    <row r="70" spans="1:13" s="13" customFormat="1" x14ac:dyDescent="0.25">
      <c r="B70" s="14"/>
      <c r="J70" s="15"/>
      <c r="K70" s="15"/>
      <c r="L70" s="15"/>
      <c r="M70" s="15"/>
    </row>
    <row r="71" spans="1:13" s="13" customFormat="1" x14ac:dyDescent="0.25">
      <c r="B71" s="14"/>
      <c r="J71" s="15"/>
      <c r="K71" s="15"/>
      <c r="L71" s="15"/>
      <c r="M71" s="15"/>
    </row>
    <row r="72" spans="1:13" s="13" customFormat="1" ht="15.75" thickBot="1" x14ac:dyDescent="0.3">
      <c r="B72" s="14"/>
      <c r="J72" s="15"/>
      <c r="K72" s="15"/>
      <c r="L72" s="15"/>
      <c r="M72" s="15"/>
    </row>
    <row r="73" spans="1:13" s="13" customFormat="1" ht="15.75" thickBot="1" x14ac:dyDescent="0.3">
      <c r="B73" s="14"/>
      <c r="C73" s="61" t="s">
        <v>78</v>
      </c>
      <c r="D73" s="19"/>
      <c r="J73" s="15"/>
      <c r="K73" s="15"/>
      <c r="L73" s="15"/>
      <c r="M73" s="15"/>
    </row>
    <row r="74" spans="1:13" s="13" customFormat="1" ht="15.75" thickBot="1" x14ac:dyDescent="0.3">
      <c r="B74" s="14"/>
      <c r="C74" s="61" t="s">
        <v>75</v>
      </c>
      <c r="D74" s="19"/>
      <c r="J74" s="15"/>
      <c r="K74" s="15"/>
      <c r="L74" s="15"/>
      <c r="M74" s="15"/>
    </row>
    <row r="75" spans="1:13" s="13" customFormat="1" ht="15.75" thickBot="1" x14ac:dyDescent="0.3">
      <c r="B75" s="14"/>
      <c r="C75" s="61" t="s">
        <v>79</v>
      </c>
      <c r="D75" s="19"/>
      <c r="J75" s="15"/>
      <c r="K75" s="15"/>
      <c r="L75" s="15"/>
      <c r="M75" s="15"/>
    </row>
    <row r="76" spans="1:13" s="13" customFormat="1" x14ac:dyDescent="0.25">
      <c r="B76" s="14"/>
      <c r="J76" s="15"/>
      <c r="K76" s="15"/>
      <c r="L76" s="15"/>
      <c r="M76" s="15"/>
    </row>
    <row r="77" spans="1:13" s="13" customFormat="1" x14ac:dyDescent="0.25">
      <c r="B77" s="28"/>
      <c r="J77" s="15"/>
      <c r="K77" s="15"/>
      <c r="L77" s="15"/>
      <c r="M77" s="15"/>
    </row>
    <row r="78" spans="1:13" s="13" customFormat="1" x14ac:dyDescent="0.25">
      <c r="J78" s="15"/>
      <c r="K78" s="15"/>
      <c r="L78" s="15"/>
      <c r="M78" s="15"/>
    </row>
    <row r="79" spans="1:13" ht="15.75" x14ac:dyDescent="0.25">
      <c r="A79" s="5" t="s">
        <v>80</v>
      </c>
      <c r="B79" s="7"/>
      <c r="C79" s="7"/>
      <c r="D79" s="7"/>
      <c r="E79" s="7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4370-BD26-4693-B81F-DC203196454E}">
  <sheetPr>
    <tabColor theme="4" tint="0.39997558519241921"/>
  </sheetPr>
  <dimension ref="A1"/>
  <sheetViews>
    <sheetView workbookViewId="0">
      <selection activeCell="H30" sqref="H30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E8B4D-3C56-4CC7-9DB9-2D5FF2DD861A}">
  <sheetPr>
    <tabColor theme="4" tint="0.39997558519241921"/>
  </sheetPr>
  <dimension ref="A1:F32"/>
  <sheetViews>
    <sheetView workbookViewId="0">
      <selection activeCell="H30" sqref="H30"/>
    </sheetView>
  </sheetViews>
  <sheetFormatPr defaultColWidth="12.28515625" defaultRowHeight="15" x14ac:dyDescent="0.25"/>
  <cols>
    <col min="1" max="1" width="24" style="64" bestFit="1" customWidth="1"/>
    <col min="2" max="16384" width="12.28515625" style="64"/>
  </cols>
  <sheetData>
    <row r="1" spans="1:6" s="63" customFormat="1" ht="21" x14ac:dyDescent="0.25">
      <c r="A1" s="62" t="s">
        <v>81</v>
      </c>
    </row>
    <row r="2" spans="1:6" ht="15.75" thickBot="1" x14ac:dyDescent="0.3"/>
    <row r="3" spans="1:6" ht="15.75" thickBot="1" x14ac:dyDescent="0.3">
      <c r="A3" s="65" t="s">
        <v>82</v>
      </c>
      <c r="B3" s="66">
        <v>2019</v>
      </c>
      <c r="C3" s="66">
        <v>2020</v>
      </c>
      <c r="D3" s="66">
        <v>2021</v>
      </c>
      <c r="E3" s="66">
        <v>2022</v>
      </c>
      <c r="F3" s="67">
        <v>2023</v>
      </c>
    </row>
    <row r="4" spans="1:6" x14ac:dyDescent="0.25">
      <c r="A4" s="68" t="s">
        <v>83</v>
      </c>
      <c r="B4" s="69">
        <v>1775</v>
      </c>
      <c r="C4" s="69">
        <v>1456</v>
      </c>
      <c r="D4" s="69">
        <v>1144</v>
      </c>
      <c r="E4" s="69">
        <v>1050</v>
      </c>
      <c r="F4" s="70">
        <v>873</v>
      </c>
    </row>
    <row r="5" spans="1:6" x14ac:dyDescent="0.25">
      <c r="A5" s="68" t="s">
        <v>84</v>
      </c>
      <c r="B5" s="69">
        <v>4</v>
      </c>
      <c r="C5" s="69">
        <v>2</v>
      </c>
      <c r="D5" s="69">
        <v>2</v>
      </c>
      <c r="E5" s="69">
        <v>1</v>
      </c>
      <c r="F5" s="70">
        <v>1</v>
      </c>
    </row>
    <row r="6" spans="1:6" ht="15.75" thickBot="1" x14ac:dyDescent="0.3">
      <c r="A6" s="68" t="s">
        <v>85</v>
      </c>
      <c r="B6" s="69">
        <v>1565</v>
      </c>
      <c r="C6" s="69">
        <v>1694</v>
      </c>
      <c r="D6" s="69">
        <v>1813</v>
      </c>
      <c r="E6" s="69">
        <v>1942</v>
      </c>
      <c r="F6" s="70">
        <v>2037</v>
      </c>
    </row>
    <row r="7" spans="1:6" ht="15.75" thickBot="1" x14ac:dyDescent="0.3">
      <c r="A7" s="71" t="s">
        <v>86</v>
      </c>
      <c r="B7" s="72">
        <f>SUM(B4:B6)</f>
        <v>3344</v>
      </c>
      <c r="C7" s="72">
        <f t="shared" ref="C7:F7" si="0">SUM(C4:C6)</f>
        <v>3152</v>
      </c>
      <c r="D7" s="72">
        <f t="shared" si="0"/>
        <v>2959</v>
      </c>
      <c r="E7" s="72">
        <f t="shared" si="0"/>
        <v>2993</v>
      </c>
      <c r="F7" s="73">
        <f t="shared" si="0"/>
        <v>2911</v>
      </c>
    </row>
    <row r="8" spans="1:6" x14ac:dyDescent="0.25">
      <c r="A8" s="68" t="s">
        <v>87</v>
      </c>
      <c r="B8" s="74">
        <v>419</v>
      </c>
      <c r="C8" s="74">
        <v>498</v>
      </c>
      <c r="D8" s="74">
        <v>622</v>
      </c>
      <c r="E8" s="74">
        <v>610</v>
      </c>
      <c r="F8" s="75">
        <v>502</v>
      </c>
    </row>
    <row r="9" spans="1:6" x14ac:dyDescent="0.25">
      <c r="A9" s="68" t="s">
        <v>88</v>
      </c>
      <c r="B9" s="74">
        <v>548</v>
      </c>
      <c r="C9" s="74">
        <v>584</v>
      </c>
      <c r="D9" s="74">
        <v>622</v>
      </c>
      <c r="E9" s="74">
        <v>664</v>
      </c>
      <c r="F9" s="75">
        <v>675</v>
      </c>
    </row>
    <row r="10" spans="1:6" x14ac:dyDescent="0.25">
      <c r="A10" s="68" t="s">
        <v>89</v>
      </c>
      <c r="B10" s="74">
        <v>250</v>
      </c>
      <c r="C10" s="74">
        <v>250</v>
      </c>
      <c r="D10" s="74">
        <v>200</v>
      </c>
      <c r="E10" s="74">
        <v>188</v>
      </c>
      <c r="F10" s="75">
        <v>163</v>
      </c>
    </row>
    <row r="11" spans="1:6" x14ac:dyDescent="0.25">
      <c r="A11" s="68" t="s">
        <v>90</v>
      </c>
      <c r="B11" s="74">
        <v>1417</v>
      </c>
      <c r="C11" s="74">
        <v>1347</v>
      </c>
      <c r="D11" s="74">
        <v>1343</v>
      </c>
      <c r="E11" s="74">
        <v>945</v>
      </c>
      <c r="F11" s="75">
        <v>772</v>
      </c>
    </row>
    <row r="12" spans="1:6" ht="15.75" thickBot="1" x14ac:dyDescent="0.3">
      <c r="A12" s="68" t="s">
        <v>91</v>
      </c>
      <c r="B12" s="74">
        <v>4</v>
      </c>
      <c r="C12" s="74">
        <v>1</v>
      </c>
      <c r="D12" s="74" t="s">
        <v>92</v>
      </c>
      <c r="E12" s="74">
        <v>2</v>
      </c>
      <c r="F12" s="75">
        <v>2</v>
      </c>
    </row>
    <row r="13" spans="1:6" ht="15.75" thickBot="1" x14ac:dyDescent="0.3">
      <c r="A13" s="71" t="s">
        <v>93</v>
      </c>
      <c r="B13" s="76">
        <f>SUM(B8:B12)</f>
        <v>2638</v>
      </c>
      <c r="C13" s="76">
        <f t="shared" ref="C13:F13" si="1">SUM(C8:C12)</f>
        <v>2680</v>
      </c>
      <c r="D13" s="76">
        <f t="shared" si="1"/>
        <v>2787</v>
      </c>
      <c r="E13" s="76">
        <f t="shared" si="1"/>
        <v>2409</v>
      </c>
      <c r="F13" s="77">
        <f t="shared" si="1"/>
        <v>2114</v>
      </c>
    </row>
    <row r="14" spans="1:6" x14ac:dyDescent="0.25">
      <c r="A14" s="68" t="s">
        <v>94</v>
      </c>
      <c r="B14" s="78">
        <v>353</v>
      </c>
      <c r="C14" s="78">
        <v>316</v>
      </c>
      <c r="D14" s="78">
        <v>280</v>
      </c>
      <c r="E14" s="78">
        <v>289</v>
      </c>
      <c r="F14" s="79">
        <v>279</v>
      </c>
    </row>
    <row r="15" spans="1:6" ht="15.75" thickBot="1" x14ac:dyDescent="0.3">
      <c r="A15" s="68" t="s">
        <v>95</v>
      </c>
      <c r="B15" s="78">
        <v>136</v>
      </c>
      <c r="C15" s="78">
        <v>140</v>
      </c>
      <c r="D15" s="78">
        <v>143</v>
      </c>
      <c r="E15" s="78">
        <v>144</v>
      </c>
      <c r="F15" s="79">
        <v>147</v>
      </c>
    </row>
    <row r="16" spans="1:6" ht="15.75" thickBot="1" x14ac:dyDescent="0.3">
      <c r="A16" s="71" t="s">
        <v>96</v>
      </c>
      <c r="B16" s="80">
        <f>SUM(B14:B15)</f>
        <v>489</v>
      </c>
      <c r="C16" s="80">
        <f t="shared" ref="C16:F16" si="2">SUM(C14:C15)</f>
        <v>456</v>
      </c>
      <c r="D16" s="80">
        <f t="shared" si="2"/>
        <v>423</v>
      </c>
      <c r="E16" s="80">
        <f t="shared" si="2"/>
        <v>433</v>
      </c>
      <c r="F16" s="81">
        <f t="shared" si="2"/>
        <v>426</v>
      </c>
    </row>
    <row r="17" spans="1:6" ht="15.75" thickBot="1" x14ac:dyDescent="0.3">
      <c r="A17" s="68" t="s">
        <v>97</v>
      </c>
      <c r="B17" s="82">
        <v>61</v>
      </c>
      <c r="C17" s="82">
        <v>17</v>
      </c>
      <c r="D17" s="82">
        <v>-40</v>
      </c>
      <c r="E17" s="82">
        <v>107</v>
      </c>
      <c r="F17" s="83">
        <v>88</v>
      </c>
    </row>
    <row r="18" spans="1:6" ht="15.75" thickBot="1" x14ac:dyDescent="0.3">
      <c r="A18" s="71" t="s">
        <v>98</v>
      </c>
      <c r="B18" s="84">
        <f>B7-B13-B16-B17</f>
        <v>156</v>
      </c>
      <c r="C18" s="80">
        <f t="shared" ref="C18:F18" si="3">C7-C13-C16-C17</f>
        <v>-1</v>
      </c>
      <c r="D18" s="80">
        <f t="shared" si="3"/>
        <v>-211</v>
      </c>
      <c r="E18" s="80">
        <f t="shared" si="3"/>
        <v>44</v>
      </c>
      <c r="F18" s="81">
        <f t="shared" si="3"/>
        <v>283</v>
      </c>
    </row>
    <row r="19" spans="1:6" x14ac:dyDescent="0.25">
      <c r="B19" s="85"/>
      <c r="C19" s="85"/>
      <c r="D19" s="85"/>
      <c r="E19" s="85"/>
      <c r="F19" s="85"/>
    </row>
    <row r="21" spans="1:6" s="63" customFormat="1" ht="21" x14ac:dyDescent="0.25">
      <c r="A21" s="62" t="s">
        <v>99</v>
      </c>
    </row>
    <row r="22" spans="1:6" ht="15.75" thickBot="1" x14ac:dyDescent="0.3"/>
    <row r="23" spans="1:6" ht="15.75" thickBot="1" x14ac:dyDescent="0.3">
      <c r="A23" s="65" t="s">
        <v>100</v>
      </c>
      <c r="B23" s="66">
        <v>2019</v>
      </c>
      <c r="C23" s="66">
        <v>2020</v>
      </c>
      <c r="D23" s="66">
        <v>2021</v>
      </c>
      <c r="E23" s="66">
        <v>2022</v>
      </c>
      <c r="F23" s="67">
        <v>2023</v>
      </c>
    </row>
    <row r="24" spans="1:6" x14ac:dyDescent="0.25">
      <c r="A24" s="86" t="s">
        <v>101</v>
      </c>
      <c r="B24" s="69">
        <v>1603</v>
      </c>
      <c r="C24" s="69">
        <v>1670</v>
      </c>
      <c r="D24" s="69">
        <v>1727</v>
      </c>
      <c r="E24" s="69">
        <v>1777</v>
      </c>
      <c r="F24" s="70">
        <v>1829</v>
      </c>
    </row>
    <row r="25" spans="1:6" x14ac:dyDescent="0.25">
      <c r="A25" s="86" t="s">
        <v>102</v>
      </c>
      <c r="B25" s="69">
        <v>25649</v>
      </c>
      <c r="C25" s="69">
        <v>26727</v>
      </c>
      <c r="D25" s="69">
        <v>27633</v>
      </c>
      <c r="E25" s="69">
        <v>28425</v>
      </c>
      <c r="F25" s="70">
        <v>29270</v>
      </c>
    </row>
    <row r="26" spans="1:6" x14ac:dyDescent="0.25">
      <c r="A26" s="86" t="s">
        <v>103</v>
      </c>
      <c r="B26" s="69">
        <v>3847</v>
      </c>
      <c r="C26" s="69">
        <v>4009</v>
      </c>
      <c r="D26" s="69">
        <v>4145</v>
      </c>
      <c r="E26" s="69">
        <v>4264</v>
      </c>
      <c r="F26" s="70">
        <v>4391</v>
      </c>
    </row>
    <row r="27" spans="1:6" ht="15.75" thickBot="1" x14ac:dyDescent="0.3">
      <c r="A27" s="86" t="s">
        <v>104</v>
      </c>
      <c r="B27" s="78">
        <v>962</v>
      </c>
      <c r="C27" s="69">
        <v>1002</v>
      </c>
      <c r="D27" s="69">
        <v>1036</v>
      </c>
      <c r="E27" s="69">
        <v>1066</v>
      </c>
      <c r="F27" s="70">
        <v>1098</v>
      </c>
    </row>
    <row r="28" spans="1:6" ht="15.75" thickBot="1" x14ac:dyDescent="0.3">
      <c r="A28" s="87" t="s">
        <v>105</v>
      </c>
      <c r="B28" s="76">
        <f>SUM(B24:B27)</f>
        <v>32061</v>
      </c>
      <c r="C28" s="76">
        <f t="shared" ref="C28:F28" si="4">SUM(C24:C27)</f>
        <v>33408</v>
      </c>
      <c r="D28" s="76">
        <f t="shared" si="4"/>
        <v>34541</v>
      </c>
      <c r="E28" s="76">
        <f t="shared" si="4"/>
        <v>35532</v>
      </c>
      <c r="F28" s="77">
        <f t="shared" si="4"/>
        <v>36588</v>
      </c>
    </row>
    <row r="29" spans="1:6" x14ac:dyDescent="0.25">
      <c r="A29" s="86" t="s">
        <v>106</v>
      </c>
      <c r="B29" s="69">
        <v>27486</v>
      </c>
      <c r="C29" s="69">
        <v>28833</v>
      </c>
      <c r="D29" s="69">
        <v>30175</v>
      </c>
      <c r="E29" s="69">
        <v>31121</v>
      </c>
      <c r="F29" s="70">
        <v>31893</v>
      </c>
    </row>
    <row r="30" spans="1:6" ht="15.75" thickBot="1" x14ac:dyDescent="0.3">
      <c r="A30" s="86" t="s">
        <v>107</v>
      </c>
      <c r="B30" s="69">
        <v>4576</v>
      </c>
      <c r="C30" s="69">
        <v>4576</v>
      </c>
      <c r="D30" s="69">
        <v>4366</v>
      </c>
      <c r="E30" s="69">
        <v>4411</v>
      </c>
      <c r="F30" s="70">
        <v>4695</v>
      </c>
    </row>
    <row r="31" spans="1:6" ht="15.75" thickBot="1" x14ac:dyDescent="0.3">
      <c r="A31" s="87" t="s">
        <v>108</v>
      </c>
      <c r="B31" s="76">
        <f>SUM(B29:B30)</f>
        <v>32062</v>
      </c>
      <c r="C31" s="76">
        <f t="shared" ref="C31:F31" si="5">SUM(C29:C30)</f>
        <v>33409</v>
      </c>
      <c r="D31" s="76">
        <f t="shared" si="5"/>
        <v>34541</v>
      </c>
      <c r="E31" s="76">
        <f t="shared" si="5"/>
        <v>35532</v>
      </c>
      <c r="F31" s="76">
        <f t="shared" si="5"/>
        <v>36588</v>
      </c>
    </row>
    <row r="32" spans="1:6" ht="15.75" thickBot="1" x14ac:dyDescent="0.3">
      <c r="A32" s="88" t="s">
        <v>109</v>
      </c>
      <c r="B32" s="89">
        <v>4500</v>
      </c>
      <c r="C32" s="89">
        <v>4575</v>
      </c>
      <c r="D32" s="89">
        <v>4600</v>
      </c>
      <c r="E32" s="89">
        <v>4700</v>
      </c>
      <c r="F32" s="90">
        <v>4750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8F2C-ED14-4633-A17D-41AB0E6C5FFD}">
  <sheetPr>
    <tabColor theme="4" tint="0.39997558519241921"/>
  </sheetPr>
  <dimension ref="A2:D19"/>
  <sheetViews>
    <sheetView workbookViewId="0">
      <selection activeCell="H30" sqref="H30"/>
    </sheetView>
  </sheetViews>
  <sheetFormatPr defaultColWidth="12.28515625" defaultRowHeight="15" x14ac:dyDescent="0.25"/>
  <cols>
    <col min="1" max="1" width="39" style="64" customWidth="1"/>
    <col min="2" max="16384" width="12.28515625" style="64"/>
  </cols>
  <sheetData>
    <row r="2" spans="1:4" ht="15.75" thickBot="1" x14ac:dyDescent="0.3"/>
    <row r="3" spans="1:4" ht="15.75" thickBot="1" x14ac:dyDescent="0.3">
      <c r="A3" s="91" t="s">
        <v>110</v>
      </c>
      <c r="B3" s="92" t="s">
        <v>111</v>
      </c>
      <c r="C3" s="92" t="s">
        <v>112</v>
      </c>
      <c r="D3" s="93" t="s">
        <v>113</v>
      </c>
    </row>
    <row r="4" spans="1:4" ht="15.75" thickBot="1" x14ac:dyDescent="0.3">
      <c r="A4" s="94" t="s">
        <v>114</v>
      </c>
      <c r="B4" s="95">
        <v>326700</v>
      </c>
      <c r="C4" s="95">
        <v>321885</v>
      </c>
      <c r="D4" s="96">
        <v>284400</v>
      </c>
    </row>
    <row r="5" spans="1:4" x14ac:dyDescent="0.25">
      <c r="A5" s="97" t="s">
        <v>115</v>
      </c>
      <c r="B5" s="69">
        <v>75000</v>
      </c>
      <c r="C5" s="69">
        <v>45000</v>
      </c>
      <c r="D5" s="70">
        <v>52500</v>
      </c>
    </row>
    <row r="6" spans="1:4" x14ac:dyDescent="0.25">
      <c r="A6" s="97" t="s">
        <v>116</v>
      </c>
      <c r="B6" s="69">
        <v>30000</v>
      </c>
      <c r="C6" s="69">
        <v>45000</v>
      </c>
      <c r="D6" s="70">
        <v>18000</v>
      </c>
    </row>
    <row r="7" spans="1:4" x14ac:dyDescent="0.25">
      <c r="A7" s="97" t="s">
        <v>117</v>
      </c>
      <c r="B7" s="69">
        <v>1500</v>
      </c>
      <c r="C7" s="69">
        <v>15000</v>
      </c>
      <c r="D7" s="70">
        <v>22500</v>
      </c>
    </row>
    <row r="8" spans="1:4" ht="15.75" thickBot="1" x14ac:dyDescent="0.3">
      <c r="A8" s="97" t="s">
        <v>118</v>
      </c>
      <c r="B8" s="69">
        <v>213000</v>
      </c>
      <c r="C8" s="69">
        <v>210000</v>
      </c>
      <c r="D8" s="70">
        <v>186000</v>
      </c>
    </row>
    <row r="9" spans="1:4" ht="15.75" thickBot="1" x14ac:dyDescent="0.3">
      <c r="A9" s="98" t="s">
        <v>119</v>
      </c>
      <c r="B9" s="76">
        <f>SUM(B5:B8)</f>
        <v>319500</v>
      </c>
      <c r="C9" s="76">
        <f>SUM(C5:C8)</f>
        <v>315000</v>
      </c>
      <c r="D9" s="77">
        <f>SUM(D5:D8)</f>
        <v>279000</v>
      </c>
    </row>
    <row r="10" spans="1:4" ht="15.75" thickBot="1" x14ac:dyDescent="0.3">
      <c r="A10" s="99" t="s">
        <v>107</v>
      </c>
      <c r="B10" s="89">
        <f>B4-B9</f>
        <v>7200</v>
      </c>
      <c r="C10" s="89">
        <f t="shared" ref="C10:D10" si="0">C4-C9</f>
        <v>6885</v>
      </c>
      <c r="D10" s="90">
        <f t="shared" si="0"/>
        <v>5400</v>
      </c>
    </row>
    <row r="11" spans="1:4" ht="15.75" thickBot="1" x14ac:dyDescent="0.3">
      <c r="A11" s="99" t="s">
        <v>120</v>
      </c>
      <c r="B11" s="89">
        <v>5850</v>
      </c>
      <c r="C11" s="89">
        <v>6840</v>
      </c>
      <c r="D11" s="90">
        <v>5550</v>
      </c>
    </row>
    <row r="14" spans="1:4" x14ac:dyDescent="0.25">
      <c r="A14" s="100" t="s">
        <v>121</v>
      </c>
      <c r="B14" s="101" t="s">
        <v>122</v>
      </c>
      <c r="C14" s="101" t="s">
        <v>123</v>
      </c>
      <c r="D14" s="101" t="s">
        <v>124</v>
      </c>
    </row>
    <row r="15" spans="1:4" x14ac:dyDescent="0.25">
      <c r="A15" s="102" t="s">
        <v>125</v>
      </c>
      <c r="B15" s="103">
        <v>4000</v>
      </c>
      <c r="C15" s="103">
        <v>3200</v>
      </c>
      <c r="D15" s="103">
        <v>7200</v>
      </c>
    </row>
    <row r="16" spans="1:4" x14ac:dyDescent="0.25">
      <c r="A16" s="104" t="s">
        <v>126</v>
      </c>
      <c r="B16" s="105">
        <v>4000</v>
      </c>
      <c r="C16" s="105">
        <v>3200</v>
      </c>
      <c r="D16" s="105">
        <v>7200</v>
      </c>
    </row>
    <row r="17" spans="1:4" x14ac:dyDescent="0.25">
      <c r="A17" s="104" t="s">
        <v>127</v>
      </c>
      <c r="B17" s="105">
        <v>4400</v>
      </c>
      <c r="C17" s="105">
        <v>2800</v>
      </c>
      <c r="D17" s="105">
        <v>7200</v>
      </c>
    </row>
    <row r="18" spans="1:4" x14ac:dyDescent="0.25">
      <c r="A18" s="104" t="s">
        <v>128</v>
      </c>
      <c r="B18" s="105">
        <f>B17-B16</f>
        <v>400</v>
      </c>
      <c r="C18" s="105">
        <f t="shared" ref="C18:D18" si="1">C17-C16</f>
        <v>-400</v>
      </c>
      <c r="D18" s="105">
        <f t="shared" si="1"/>
        <v>0</v>
      </c>
    </row>
    <row r="19" spans="1:4" x14ac:dyDescent="0.25">
      <c r="A19" s="106" t="s">
        <v>129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C102-97C2-4B0F-B9DC-BC0CA1CD924C}">
  <sheetPr>
    <tabColor theme="4" tint="0.39997558519241921"/>
  </sheetPr>
  <dimension ref="A1:H34"/>
  <sheetViews>
    <sheetView workbookViewId="0">
      <selection activeCell="H30" sqref="H30"/>
    </sheetView>
  </sheetViews>
  <sheetFormatPr defaultColWidth="12.28515625" defaultRowHeight="15.75" x14ac:dyDescent="0.25"/>
  <cols>
    <col min="1" max="16384" width="12.28515625" style="108"/>
  </cols>
  <sheetData>
    <row r="1" spans="1:8" s="63" customFormat="1" ht="21" x14ac:dyDescent="0.25">
      <c r="A1" s="62" t="s">
        <v>130</v>
      </c>
    </row>
    <row r="3" spans="1:8" x14ac:dyDescent="0.25">
      <c r="A3" s="107" t="s">
        <v>131</v>
      </c>
    </row>
    <row r="4" spans="1:8" x14ac:dyDescent="0.25">
      <c r="A4" s="176" t="s">
        <v>132</v>
      </c>
      <c r="B4" s="177" t="s">
        <v>133</v>
      </c>
      <c r="C4" s="177" t="s">
        <v>134</v>
      </c>
      <c r="D4" s="177" t="s">
        <v>135</v>
      </c>
      <c r="E4" s="173" t="s">
        <v>136</v>
      </c>
      <c r="F4" s="177" t="s">
        <v>137</v>
      </c>
      <c r="G4" s="173" t="s">
        <v>138</v>
      </c>
      <c r="H4" s="173" t="s">
        <v>139</v>
      </c>
    </row>
    <row r="5" spans="1:8" x14ac:dyDescent="0.25">
      <c r="A5" s="176"/>
      <c r="B5" s="177"/>
      <c r="C5" s="177"/>
      <c r="D5" s="177"/>
      <c r="E5" s="174"/>
      <c r="F5" s="177"/>
      <c r="G5" s="174"/>
      <c r="H5" s="174"/>
    </row>
    <row r="6" spans="1:8" x14ac:dyDescent="0.25">
      <c r="A6" s="109" t="s">
        <v>140</v>
      </c>
      <c r="B6" s="110">
        <v>0.15</v>
      </c>
      <c r="C6" s="110">
        <v>0.17499999999999999</v>
      </c>
      <c r="D6" s="110">
        <v>0.1</v>
      </c>
      <c r="E6" s="110">
        <v>0.05</v>
      </c>
      <c r="F6" s="110">
        <v>1.4999999999999999E-2</v>
      </c>
      <c r="G6" s="110">
        <v>0.01</v>
      </c>
      <c r="H6" s="110">
        <f>SUM(B6:G6)</f>
        <v>0.49999999999999994</v>
      </c>
    </row>
    <row r="7" spans="1:8" x14ac:dyDescent="0.25">
      <c r="A7" s="111" t="s">
        <v>141</v>
      </c>
      <c r="B7" s="112">
        <v>0.125</v>
      </c>
      <c r="C7" s="112">
        <v>0.15</v>
      </c>
      <c r="D7" s="112">
        <v>0.15</v>
      </c>
      <c r="E7" s="112">
        <v>0.05</v>
      </c>
      <c r="F7" s="112">
        <v>1.4999999999999999E-2</v>
      </c>
      <c r="G7" s="112">
        <v>0.01</v>
      </c>
      <c r="H7" s="110">
        <f>SUM(B7:G7)</f>
        <v>0.5</v>
      </c>
    </row>
    <row r="8" spans="1:8" x14ac:dyDescent="0.25">
      <c r="A8" s="109" t="s">
        <v>139</v>
      </c>
      <c r="B8" s="110">
        <f t="shared" ref="B8:H8" si="0">SUM(B6:B7)</f>
        <v>0.27500000000000002</v>
      </c>
      <c r="C8" s="110">
        <f t="shared" si="0"/>
        <v>0.32499999999999996</v>
      </c>
      <c r="D8" s="110">
        <f t="shared" si="0"/>
        <v>0.25</v>
      </c>
      <c r="E8" s="110">
        <f t="shared" si="0"/>
        <v>0.1</v>
      </c>
      <c r="F8" s="110">
        <f t="shared" si="0"/>
        <v>0.03</v>
      </c>
      <c r="G8" s="110">
        <f t="shared" si="0"/>
        <v>0.02</v>
      </c>
      <c r="H8" s="110">
        <f t="shared" si="0"/>
        <v>1</v>
      </c>
    </row>
    <row r="9" spans="1:8" x14ac:dyDescent="0.25">
      <c r="A9" s="107"/>
    </row>
    <row r="10" spans="1:8" x14ac:dyDescent="0.25">
      <c r="A10" s="107" t="s">
        <v>142</v>
      </c>
    </row>
    <row r="11" spans="1:8" x14ac:dyDescent="0.25">
      <c r="A11" s="107" t="s">
        <v>143</v>
      </c>
    </row>
    <row r="13" spans="1:8" x14ac:dyDescent="0.25">
      <c r="A13" s="175" t="s">
        <v>144</v>
      </c>
      <c r="B13" s="175"/>
      <c r="C13" s="175"/>
      <c r="D13" s="175"/>
    </row>
    <row r="14" spans="1:8" ht="25.5" x14ac:dyDescent="0.25">
      <c r="A14" s="113" t="s">
        <v>145</v>
      </c>
      <c r="B14" s="113" t="s">
        <v>133</v>
      </c>
      <c r="C14" s="113" t="s">
        <v>134</v>
      </c>
      <c r="D14" s="113" t="s">
        <v>135</v>
      </c>
    </row>
    <row r="15" spans="1:8" ht="25.5" x14ac:dyDescent="0.25">
      <c r="A15" s="109" t="s">
        <v>146</v>
      </c>
      <c r="B15" s="114" t="s">
        <v>147</v>
      </c>
      <c r="C15" s="114" t="s">
        <v>148</v>
      </c>
      <c r="D15" s="114" t="s">
        <v>149</v>
      </c>
    </row>
    <row r="16" spans="1:8" x14ac:dyDescent="0.25">
      <c r="A16" s="109" t="s">
        <v>150</v>
      </c>
      <c r="B16" s="114" t="s">
        <v>151</v>
      </c>
      <c r="C16" s="114" t="s">
        <v>152</v>
      </c>
      <c r="D16" s="114" t="s">
        <v>153</v>
      </c>
    </row>
    <row r="17" spans="1:5" x14ac:dyDescent="0.25">
      <c r="A17" s="109" t="s">
        <v>154</v>
      </c>
      <c r="B17" s="114" t="s">
        <v>155</v>
      </c>
      <c r="C17" s="114" t="s">
        <v>156</v>
      </c>
      <c r="D17" s="114" t="s">
        <v>157</v>
      </c>
    </row>
    <row r="18" spans="1:5" ht="25.5" x14ac:dyDescent="0.25">
      <c r="A18" s="109" t="s">
        <v>158</v>
      </c>
      <c r="B18" s="114" t="s">
        <v>159</v>
      </c>
      <c r="C18" s="114" t="s">
        <v>160</v>
      </c>
      <c r="D18" s="114" t="s">
        <v>161</v>
      </c>
    </row>
    <row r="19" spans="1:5" x14ac:dyDescent="0.25">
      <c r="A19" s="109" t="s">
        <v>162</v>
      </c>
      <c r="B19" s="114" t="s">
        <v>163</v>
      </c>
      <c r="C19" s="114" t="s">
        <v>164</v>
      </c>
      <c r="D19" s="114" t="s">
        <v>165</v>
      </c>
    </row>
    <row r="20" spans="1:5" x14ac:dyDescent="0.25">
      <c r="A20" s="109" t="s">
        <v>166</v>
      </c>
      <c r="B20" s="114" t="s">
        <v>156</v>
      </c>
      <c r="C20" s="114" t="s">
        <v>167</v>
      </c>
      <c r="D20" s="114" t="s">
        <v>168</v>
      </c>
    </row>
    <row r="21" spans="1:5" x14ac:dyDescent="0.25">
      <c r="A21" s="107"/>
    </row>
    <row r="22" spans="1:5" x14ac:dyDescent="0.25">
      <c r="A22" s="107" t="s">
        <v>169</v>
      </c>
    </row>
    <row r="23" spans="1:5" x14ac:dyDescent="0.25">
      <c r="A23" s="107"/>
    </row>
    <row r="24" spans="1:5" x14ac:dyDescent="0.25">
      <c r="A24" s="107" t="s">
        <v>170</v>
      </c>
      <c r="B24" s="64"/>
      <c r="C24" s="64"/>
      <c r="D24" s="64"/>
      <c r="E24" s="64"/>
    </row>
    <row r="25" spans="1:5" x14ac:dyDescent="0.25">
      <c r="A25" s="175" t="s">
        <v>171</v>
      </c>
      <c r="B25" s="175"/>
      <c r="C25" s="175" t="s">
        <v>172</v>
      </c>
      <c r="D25" s="175"/>
      <c r="E25" s="175"/>
    </row>
    <row r="26" spans="1:5" x14ac:dyDescent="0.25">
      <c r="A26" s="171" t="s">
        <v>173</v>
      </c>
      <c r="B26" s="171"/>
      <c r="C26" s="171" t="s">
        <v>174</v>
      </c>
      <c r="D26" s="171"/>
      <c r="E26" s="171"/>
    </row>
    <row r="27" spans="1:5" x14ac:dyDescent="0.25">
      <c r="A27" s="171" t="s">
        <v>175</v>
      </c>
      <c r="B27" s="171"/>
      <c r="C27" s="171" t="s">
        <v>176</v>
      </c>
      <c r="D27" s="171"/>
      <c r="E27" s="171"/>
    </row>
    <row r="28" spans="1:5" x14ac:dyDescent="0.25">
      <c r="A28" s="171" t="s">
        <v>177</v>
      </c>
      <c r="B28" s="171"/>
      <c r="C28" s="171" t="s">
        <v>178</v>
      </c>
      <c r="D28" s="171"/>
      <c r="E28" s="171"/>
    </row>
    <row r="29" spans="1:5" x14ac:dyDescent="0.25">
      <c r="A29" s="171" t="s">
        <v>179</v>
      </c>
      <c r="B29" s="171"/>
      <c r="C29" s="172" t="s">
        <v>180</v>
      </c>
      <c r="D29" s="172"/>
      <c r="E29" s="172"/>
    </row>
    <row r="30" spans="1:5" x14ac:dyDescent="0.25">
      <c r="A30" s="171"/>
      <c r="B30" s="171"/>
      <c r="C30" s="172"/>
      <c r="D30" s="172"/>
      <c r="E30" s="172"/>
    </row>
    <row r="31" spans="1:5" x14ac:dyDescent="0.25">
      <c r="B31" s="107"/>
    </row>
    <row r="32" spans="1:5" x14ac:dyDescent="0.25">
      <c r="B32" s="107"/>
    </row>
    <row r="33" spans="2:2" x14ac:dyDescent="0.25">
      <c r="B33" s="107"/>
    </row>
    <row r="34" spans="2:2" x14ac:dyDescent="0.25">
      <c r="B34" s="107"/>
    </row>
  </sheetData>
  <mergeCells count="19">
    <mergeCell ref="A26:B26"/>
    <mergeCell ref="C26:E26"/>
    <mergeCell ref="A4:A5"/>
    <mergeCell ref="B4:B5"/>
    <mergeCell ref="C4:C5"/>
    <mergeCell ref="D4:D5"/>
    <mergeCell ref="E4:E5"/>
    <mergeCell ref="G4:G5"/>
    <mergeCell ref="H4:H5"/>
    <mergeCell ref="A13:D13"/>
    <mergeCell ref="A25:B25"/>
    <mergeCell ref="C25:E25"/>
    <mergeCell ref="F4:F5"/>
    <mergeCell ref="A27:B27"/>
    <mergeCell ref="C27:E27"/>
    <mergeCell ref="A28:B28"/>
    <mergeCell ref="C28:E28"/>
    <mergeCell ref="A29:B30"/>
    <mergeCell ref="C29:E30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DF08-111F-45F0-B15C-D396D2A34F01}">
  <sheetPr>
    <tabColor theme="4" tint="0.39997558519241921"/>
  </sheetPr>
  <dimension ref="A1:F52"/>
  <sheetViews>
    <sheetView zoomScaleNormal="100" workbookViewId="0">
      <selection activeCell="H30" sqref="H30"/>
    </sheetView>
  </sheetViews>
  <sheetFormatPr defaultColWidth="12.28515625" defaultRowHeight="15.75" x14ac:dyDescent="0.25"/>
  <cols>
    <col min="1" max="16384" width="12.28515625" style="108"/>
  </cols>
  <sheetData>
    <row r="1" spans="1:5" s="63" customFormat="1" ht="31.5" x14ac:dyDescent="0.5">
      <c r="A1" s="115" t="s">
        <v>181</v>
      </c>
    </row>
    <row r="2" spans="1:5" s="64" customFormat="1" ht="15" x14ac:dyDescent="0.25"/>
    <row r="3" spans="1:5" s="64" customFormat="1" ht="15" x14ac:dyDescent="0.25">
      <c r="A3" s="185" t="s">
        <v>182</v>
      </c>
      <c r="B3" s="185"/>
      <c r="C3" s="185"/>
      <c r="D3" s="185"/>
      <c r="E3" s="185"/>
    </row>
    <row r="4" spans="1:5" s="64" customFormat="1" ht="15" x14ac:dyDescent="0.25">
      <c r="A4" s="171" t="s">
        <v>183</v>
      </c>
      <c r="B4" s="171"/>
      <c r="C4" s="171"/>
      <c r="D4" s="184" t="s">
        <v>184</v>
      </c>
      <c r="E4" s="184"/>
    </row>
    <row r="5" spans="1:5" s="64" customFormat="1" ht="15" x14ac:dyDescent="0.25">
      <c r="A5" s="171" t="s">
        <v>185</v>
      </c>
      <c r="B5" s="171"/>
      <c r="C5" s="171"/>
      <c r="D5" s="184" t="s">
        <v>186</v>
      </c>
      <c r="E5" s="184"/>
    </row>
    <row r="6" spans="1:5" s="64" customFormat="1" ht="15" x14ac:dyDescent="0.25">
      <c r="A6" s="171" t="s">
        <v>187</v>
      </c>
      <c r="B6" s="171"/>
      <c r="C6" s="171"/>
      <c r="D6" s="183">
        <v>1</v>
      </c>
      <c r="E6" s="183"/>
    </row>
    <row r="7" spans="1:5" s="64" customFormat="1" ht="15" x14ac:dyDescent="0.25">
      <c r="A7" s="171" t="s">
        <v>188</v>
      </c>
      <c r="B7" s="171"/>
      <c r="C7" s="171"/>
      <c r="D7" s="183">
        <v>0.15</v>
      </c>
      <c r="E7" s="183"/>
    </row>
    <row r="8" spans="1:5" s="64" customFormat="1" ht="15" x14ac:dyDescent="0.25">
      <c r="A8" s="171" t="s">
        <v>189</v>
      </c>
      <c r="B8" s="171"/>
      <c r="C8" s="171"/>
      <c r="D8" s="183">
        <v>0</v>
      </c>
      <c r="E8" s="184"/>
    </row>
    <row r="9" spans="1:5" s="64" customFormat="1" ht="15" x14ac:dyDescent="0.25">
      <c r="A9" s="171" t="s">
        <v>190</v>
      </c>
      <c r="B9" s="171"/>
      <c r="C9" s="171"/>
      <c r="D9" s="183" t="s">
        <v>191</v>
      </c>
      <c r="E9" s="184"/>
    </row>
    <row r="10" spans="1:5" s="64" customFormat="1" ht="15" x14ac:dyDescent="0.25">
      <c r="A10" s="171" t="s">
        <v>192</v>
      </c>
      <c r="B10" s="171"/>
      <c r="C10" s="171"/>
      <c r="D10" s="183">
        <v>0.05</v>
      </c>
      <c r="E10" s="183"/>
    </row>
    <row r="11" spans="1:5" s="64" customFormat="1" ht="15" x14ac:dyDescent="0.25">
      <c r="A11" s="171" t="s">
        <v>193</v>
      </c>
      <c r="B11" s="171"/>
      <c r="C11" s="171"/>
      <c r="D11" s="183">
        <v>0.02</v>
      </c>
      <c r="E11" s="183"/>
    </row>
    <row r="12" spans="1:5" s="64" customFormat="1" ht="15" x14ac:dyDescent="0.25">
      <c r="A12" s="171" t="s">
        <v>194</v>
      </c>
      <c r="B12" s="171"/>
      <c r="C12" s="171"/>
      <c r="D12" s="180">
        <v>20</v>
      </c>
      <c r="E12" s="180"/>
    </row>
    <row r="13" spans="1:5" s="64" customFormat="1" ht="15" x14ac:dyDescent="0.25">
      <c r="A13" s="171" t="s">
        <v>195</v>
      </c>
      <c r="B13" s="171"/>
      <c r="C13" s="171"/>
      <c r="D13" s="180">
        <v>80</v>
      </c>
      <c r="E13" s="180"/>
    </row>
    <row r="14" spans="1:5" s="64" customFormat="1" ht="15" x14ac:dyDescent="0.25">
      <c r="A14" s="107"/>
      <c r="B14" s="107"/>
      <c r="C14" s="107"/>
      <c r="D14" s="116"/>
      <c r="E14" s="116"/>
    </row>
    <row r="15" spans="1:5" s="64" customFormat="1" ht="15" x14ac:dyDescent="0.25">
      <c r="A15" s="107" t="s">
        <v>196</v>
      </c>
    </row>
    <row r="16" spans="1:5" s="64" customFormat="1" ht="15" x14ac:dyDescent="0.25">
      <c r="A16" s="107" t="s">
        <v>197</v>
      </c>
    </row>
    <row r="17" spans="1:4" s="64" customFormat="1" ht="15" x14ac:dyDescent="0.25">
      <c r="A17" s="107" t="s">
        <v>198</v>
      </c>
    </row>
    <row r="18" spans="1:4" s="64" customFormat="1" ht="15" x14ac:dyDescent="0.25">
      <c r="A18" s="107" t="s">
        <v>199</v>
      </c>
    </row>
    <row r="19" spans="1:4" s="64" customFormat="1" ht="15" x14ac:dyDescent="0.25">
      <c r="A19" s="107"/>
    </row>
    <row r="20" spans="1:4" s="64" customFormat="1" ht="15" x14ac:dyDescent="0.25"/>
    <row r="21" spans="1:4" s="64" customFormat="1" ht="15" x14ac:dyDescent="0.25">
      <c r="A21" s="107" t="s">
        <v>200</v>
      </c>
    </row>
    <row r="22" spans="1:4" s="64" customFormat="1" ht="15" x14ac:dyDescent="0.25">
      <c r="A22" s="117" t="s">
        <v>201</v>
      </c>
      <c r="B22" s="181" t="s">
        <v>202</v>
      </c>
      <c r="C22" s="181"/>
      <c r="D22" s="181"/>
    </row>
    <row r="23" spans="1:4" s="64" customFormat="1" ht="15" x14ac:dyDescent="0.25">
      <c r="A23" s="118">
        <v>1</v>
      </c>
      <c r="B23" s="182" t="s">
        <v>203</v>
      </c>
      <c r="C23" s="182"/>
      <c r="D23" s="182"/>
    </row>
    <row r="24" spans="1:4" s="64" customFormat="1" ht="15" x14ac:dyDescent="0.25">
      <c r="A24" s="118">
        <v>2</v>
      </c>
      <c r="B24" s="182" t="s">
        <v>204</v>
      </c>
      <c r="C24" s="182"/>
      <c r="D24" s="182"/>
    </row>
    <row r="25" spans="1:4" s="64" customFormat="1" ht="15" x14ac:dyDescent="0.25">
      <c r="A25" s="118">
        <v>3</v>
      </c>
      <c r="B25" s="182" t="s">
        <v>205</v>
      </c>
      <c r="C25" s="182"/>
      <c r="D25" s="182"/>
    </row>
    <row r="26" spans="1:4" s="64" customFormat="1" ht="15" x14ac:dyDescent="0.25">
      <c r="A26" s="119"/>
    </row>
    <row r="27" spans="1:4" s="64" customFormat="1" ht="15" x14ac:dyDescent="0.25">
      <c r="A27" s="107"/>
    </row>
    <row r="28" spans="1:4" s="120" customFormat="1" ht="26.25" x14ac:dyDescent="0.4">
      <c r="A28" s="120" t="s">
        <v>206</v>
      </c>
    </row>
    <row r="29" spans="1:4" s="64" customFormat="1" ht="15" x14ac:dyDescent="0.25">
      <c r="A29" s="107"/>
    </row>
    <row r="30" spans="1:4" s="64" customFormat="1" ht="15" x14ac:dyDescent="0.25">
      <c r="A30" s="178" t="s">
        <v>207</v>
      </c>
      <c r="B30" s="178"/>
      <c r="C30" s="178"/>
      <c r="D30" s="178"/>
    </row>
    <row r="31" spans="1:4" s="64" customFormat="1" ht="15" x14ac:dyDescent="0.25">
      <c r="A31" s="172" t="s">
        <v>208</v>
      </c>
      <c r="B31" s="172"/>
      <c r="C31" s="172"/>
      <c r="D31" s="179">
        <v>7.6100000000000001E-2</v>
      </c>
    </row>
    <row r="32" spans="1:4" s="64" customFormat="1" ht="15" x14ac:dyDescent="0.25">
      <c r="A32" s="172"/>
      <c r="B32" s="172"/>
      <c r="C32" s="172"/>
      <c r="D32" s="179"/>
    </row>
    <row r="33" spans="1:6" s="64" customFormat="1" ht="15" x14ac:dyDescent="0.25">
      <c r="A33" s="172"/>
      <c r="B33" s="172"/>
      <c r="C33" s="172"/>
      <c r="D33" s="179"/>
    </row>
    <row r="34" spans="1:6" s="64" customFormat="1" ht="15" x14ac:dyDescent="0.25">
      <c r="A34" s="171" t="s">
        <v>209</v>
      </c>
      <c r="B34" s="171"/>
      <c r="C34" s="171"/>
      <c r="D34" s="121">
        <v>5.5E-2</v>
      </c>
    </row>
    <row r="35" spans="1:6" s="64" customFormat="1" ht="15" x14ac:dyDescent="0.25">
      <c r="A35" s="171" t="s">
        <v>210</v>
      </c>
      <c r="B35" s="171"/>
      <c r="C35" s="171"/>
      <c r="D35" s="122" t="s">
        <v>211</v>
      </c>
    </row>
    <row r="36" spans="1:6" s="64" customFormat="1" ht="15" x14ac:dyDescent="0.25">
      <c r="A36" s="171" t="s">
        <v>212</v>
      </c>
      <c r="B36" s="171"/>
      <c r="C36" s="171"/>
      <c r="D36" s="122" t="s">
        <v>211</v>
      </c>
    </row>
    <row r="37" spans="1:6" s="64" customFormat="1" ht="15" x14ac:dyDescent="0.25">
      <c r="A37" s="107"/>
    </row>
    <row r="38" spans="1:6" s="64" customFormat="1" ht="15" x14ac:dyDescent="0.25">
      <c r="A38" s="178" t="s">
        <v>213</v>
      </c>
      <c r="B38" s="178"/>
      <c r="C38" s="178"/>
      <c r="D38" s="178"/>
      <c r="E38" s="178"/>
      <c r="F38" s="178"/>
    </row>
    <row r="39" spans="1:6" s="64" customFormat="1" ht="15" x14ac:dyDescent="0.25">
      <c r="A39" s="172" t="s">
        <v>214</v>
      </c>
      <c r="B39" s="172"/>
      <c r="C39" s="172"/>
      <c r="D39" s="172"/>
      <c r="E39" s="172"/>
      <c r="F39" s="172"/>
    </row>
    <row r="40" spans="1:6" s="64" customFormat="1" ht="15" x14ac:dyDescent="0.25">
      <c r="A40" s="172"/>
      <c r="B40" s="172"/>
      <c r="C40" s="172"/>
      <c r="D40" s="172"/>
      <c r="E40" s="172"/>
      <c r="F40" s="172"/>
    </row>
    <row r="41" spans="1:6" s="64" customFormat="1" ht="15" x14ac:dyDescent="0.25">
      <c r="A41" s="172"/>
      <c r="B41" s="172"/>
      <c r="C41" s="172"/>
      <c r="D41" s="172"/>
      <c r="E41" s="172"/>
      <c r="F41" s="172"/>
    </row>
    <row r="42" spans="1:6" s="64" customFormat="1" ht="15" x14ac:dyDescent="0.25">
      <c r="A42" s="172" t="s">
        <v>215</v>
      </c>
      <c r="B42" s="172"/>
      <c r="C42" s="172"/>
      <c r="D42" s="172"/>
      <c r="E42" s="172"/>
      <c r="F42" s="172"/>
    </row>
    <row r="43" spans="1:6" s="64" customFormat="1" ht="15" x14ac:dyDescent="0.25">
      <c r="A43" s="172"/>
      <c r="B43" s="172"/>
      <c r="C43" s="172"/>
      <c r="D43" s="172"/>
      <c r="E43" s="172"/>
      <c r="F43" s="172"/>
    </row>
    <row r="44" spans="1:6" s="64" customFormat="1" ht="15" x14ac:dyDescent="0.25">
      <c r="A44" s="172" t="s">
        <v>216</v>
      </c>
      <c r="B44" s="172"/>
      <c r="C44" s="172"/>
      <c r="D44" s="172"/>
      <c r="E44" s="172"/>
      <c r="F44" s="172"/>
    </row>
    <row r="45" spans="1:6" s="64" customFormat="1" ht="15" x14ac:dyDescent="0.25">
      <c r="A45" s="172"/>
      <c r="B45" s="172"/>
      <c r="C45" s="172"/>
      <c r="D45" s="172"/>
      <c r="E45" s="172"/>
      <c r="F45" s="172"/>
    </row>
    <row r="46" spans="1:6" s="64" customFormat="1" ht="15" x14ac:dyDescent="0.25">
      <c r="A46" s="172" t="s">
        <v>217</v>
      </c>
      <c r="B46" s="172"/>
      <c r="C46" s="172"/>
      <c r="D46" s="172"/>
      <c r="E46" s="172"/>
      <c r="F46" s="172"/>
    </row>
    <row r="47" spans="1:6" s="64" customFormat="1" ht="15" x14ac:dyDescent="0.25">
      <c r="A47" s="172"/>
      <c r="B47" s="172"/>
      <c r="C47" s="172"/>
      <c r="D47" s="172"/>
      <c r="E47" s="172"/>
      <c r="F47" s="172"/>
    </row>
    <row r="48" spans="1:6" s="64" customFormat="1" ht="15" x14ac:dyDescent="0.25">
      <c r="A48" s="171" t="s">
        <v>218</v>
      </c>
      <c r="B48" s="171"/>
      <c r="C48" s="171"/>
      <c r="D48" s="171"/>
      <c r="E48" s="171"/>
      <c r="F48" s="171"/>
    </row>
    <row r="49" spans="1:6" s="64" customFormat="1" ht="15" x14ac:dyDescent="0.25">
      <c r="A49" s="107"/>
    </row>
    <row r="50" spans="1:6" s="64" customFormat="1" ht="15" x14ac:dyDescent="0.25">
      <c r="A50" s="178" t="s">
        <v>219</v>
      </c>
      <c r="B50" s="178"/>
      <c r="C50" s="178"/>
      <c r="D50" s="178"/>
      <c r="E50" s="178"/>
      <c r="F50" s="178"/>
    </row>
    <row r="51" spans="1:6" s="64" customFormat="1" ht="15" x14ac:dyDescent="0.25">
      <c r="A51" s="172" t="s">
        <v>220</v>
      </c>
      <c r="B51" s="172"/>
      <c r="C51" s="172"/>
      <c r="D51" s="172"/>
      <c r="E51" s="172"/>
      <c r="F51" s="172"/>
    </row>
    <row r="52" spans="1:6" s="64" customFormat="1" ht="15" x14ac:dyDescent="0.25">
      <c r="A52" s="172"/>
      <c r="B52" s="172"/>
      <c r="C52" s="172"/>
      <c r="D52" s="172"/>
      <c r="E52" s="172"/>
      <c r="F52" s="172"/>
    </row>
  </sheetData>
  <mergeCells count="39">
    <mergeCell ref="A6:C6"/>
    <mergeCell ref="D6:E6"/>
    <mergeCell ref="A3:E3"/>
    <mergeCell ref="A4:C4"/>
    <mergeCell ref="D4:E4"/>
    <mergeCell ref="A5:C5"/>
    <mergeCell ref="D5:E5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36:C36"/>
    <mergeCell ref="A13:C13"/>
    <mergeCell ref="D13:E13"/>
    <mergeCell ref="B22:D22"/>
    <mergeCell ref="B23:D23"/>
    <mergeCell ref="B24:D24"/>
    <mergeCell ref="B25:D25"/>
    <mergeCell ref="A30:D30"/>
    <mergeCell ref="A31:C33"/>
    <mergeCell ref="D31:D33"/>
    <mergeCell ref="A34:C34"/>
    <mergeCell ref="A35:C35"/>
    <mergeCell ref="A50:F50"/>
    <mergeCell ref="A51:F52"/>
    <mergeCell ref="A38:F38"/>
    <mergeCell ref="A39:F41"/>
    <mergeCell ref="A42:F43"/>
    <mergeCell ref="A44:F45"/>
    <mergeCell ref="A46:F47"/>
    <mergeCell ref="A48:F48"/>
  </mergeCells>
  <pageMargins left="0.7" right="0.7" top="0.75" bottom="0.7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9BCE-7A8B-4CDD-90D2-0B517322FD7A}">
  <sheetPr>
    <tabColor theme="4" tint="0.39997558519241921"/>
  </sheetPr>
  <dimension ref="A1:F53"/>
  <sheetViews>
    <sheetView workbookViewId="0">
      <selection activeCell="H30" sqref="H30"/>
    </sheetView>
  </sheetViews>
  <sheetFormatPr defaultColWidth="12.28515625" defaultRowHeight="15.75" x14ac:dyDescent="0.25"/>
  <cols>
    <col min="1" max="16384" width="12.28515625" style="108"/>
  </cols>
  <sheetData>
    <row r="1" spans="1:5" s="63" customFormat="1" ht="31.5" x14ac:dyDescent="0.5">
      <c r="A1" s="115" t="s">
        <v>221</v>
      </c>
    </row>
    <row r="3" spans="1:5" s="64" customFormat="1" ht="15" x14ac:dyDescent="0.25">
      <c r="A3" s="185" t="s">
        <v>182</v>
      </c>
      <c r="B3" s="185"/>
      <c r="C3" s="185"/>
      <c r="D3" s="185"/>
      <c r="E3" s="185"/>
    </row>
    <row r="4" spans="1:5" s="64" customFormat="1" ht="15" x14ac:dyDescent="0.25">
      <c r="A4" s="171" t="s">
        <v>183</v>
      </c>
      <c r="B4" s="171"/>
      <c r="C4" s="171"/>
      <c r="D4" s="184" t="s">
        <v>222</v>
      </c>
      <c r="E4" s="184"/>
    </row>
    <row r="5" spans="1:5" s="64" customFormat="1" ht="15" x14ac:dyDescent="0.25">
      <c r="A5" s="171" t="s">
        <v>185</v>
      </c>
      <c r="B5" s="171"/>
      <c r="C5" s="171"/>
      <c r="D5" s="184" t="s">
        <v>186</v>
      </c>
      <c r="E5" s="184"/>
    </row>
    <row r="6" spans="1:5" s="64" customFormat="1" ht="15" x14ac:dyDescent="0.25">
      <c r="A6" s="171" t="s">
        <v>187</v>
      </c>
      <c r="B6" s="171"/>
      <c r="C6" s="171"/>
      <c r="D6" s="183">
        <v>1</v>
      </c>
      <c r="E6" s="183"/>
    </row>
    <row r="7" spans="1:5" s="64" customFormat="1" ht="15" x14ac:dyDescent="0.25">
      <c r="A7" s="171" t="s">
        <v>188</v>
      </c>
      <c r="B7" s="171"/>
      <c r="C7" s="171"/>
      <c r="D7" s="183">
        <v>0.15</v>
      </c>
      <c r="E7" s="183"/>
    </row>
    <row r="8" spans="1:5" s="64" customFormat="1" ht="15" x14ac:dyDescent="0.25">
      <c r="A8" s="187" t="s">
        <v>223</v>
      </c>
      <c r="B8" s="188"/>
      <c r="C8" s="189"/>
      <c r="D8" s="190">
        <v>1.7500000000000002E-2</v>
      </c>
      <c r="E8" s="191"/>
    </row>
    <row r="9" spans="1:5" s="64" customFormat="1" ht="15" x14ac:dyDescent="0.25">
      <c r="A9" s="171" t="s">
        <v>189</v>
      </c>
      <c r="B9" s="171"/>
      <c r="C9" s="171"/>
      <c r="D9" s="183">
        <v>0</v>
      </c>
      <c r="E9" s="184"/>
    </row>
    <row r="10" spans="1:5" s="64" customFormat="1" ht="15" x14ac:dyDescent="0.25">
      <c r="A10" s="171" t="s">
        <v>190</v>
      </c>
      <c r="B10" s="171"/>
      <c r="C10" s="171"/>
      <c r="D10" s="183">
        <v>0.05</v>
      </c>
      <c r="E10" s="184"/>
    </row>
    <row r="11" spans="1:5" s="64" customFormat="1" ht="15" x14ac:dyDescent="0.25">
      <c r="A11" s="171" t="s">
        <v>192</v>
      </c>
      <c r="B11" s="171"/>
      <c r="C11" s="171"/>
      <c r="D11" s="183">
        <v>0.05</v>
      </c>
      <c r="E11" s="183"/>
    </row>
    <row r="12" spans="1:5" s="64" customFormat="1" ht="15" x14ac:dyDescent="0.25">
      <c r="A12" s="171" t="s">
        <v>193</v>
      </c>
      <c r="B12" s="171"/>
      <c r="C12" s="171"/>
      <c r="D12" s="183">
        <v>0.02</v>
      </c>
      <c r="E12" s="183"/>
    </row>
    <row r="13" spans="1:5" s="64" customFormat="1" ht="15" x14ac:dyDescent="0.25">
      <c r="A13" s="171" t="s">
        <v>194</v>
      </c>
      <c r="B13" s="171"/>
      <c r="C13" s="171"/>
      <c r="D13" s="180">
        <v>20</v>
      </c>
      <c r="E13" s="180"/>
    </row>
    <row r="14" spans="1:5" s="64" customFormat="1" ht="15" x14ac:dyDescent="0.25">
      <c r="A14" s="171" t="s">
        <v>195</v>
      </c>
      <c r="B14" s="171"/>
      <c r="C14" s="171"/>
      <c r="D14" s="180">
        <v>80</v>
      </c>
      <c r="E14" s="180"/>
    </row>
    <row r="15" spans="1:5" s="64" customFormat="1" ht="15" x14ac:dyDescent="0.25">
      <c r="A15" s="107"/>
      <c r="B15" s="107"/>
      <c r="C15" s="107"/>
      <c r="D15" s="116"/>
      <c r="E15" s="116"/>
    </row>
    <row r="16" spans="1:5" s="64" customFormat="1" ht="15" x14ac:dyDescent="0.25">
      <c r="A16" s="107" t="s">
        <v>196</v>
      </c>
    </row>
    <row r="17" spans="1:4" s="64" customFormat="1" ht="15" x14ac:dyDescent="0.25">
      <c r="A17" s="107" t="s">
        <v>197</v>
      </c>
    </row>
    <row r="18" spans="1:4" s="64" customFormat="1" ht="15" x14ac:dyDescent="0.25">
      <c r="A18" s="107" t="s">
        <v>198</v>
      </c>
    </row>
    <row r="19" spans="1:4" s="64" customFormat="1" ht="15" x14ac:dyDescent="0.25">
      <c r="A19" s="107" t="s">
        <v>199</v>
      </c>
    </row>
    <row r="20" spans="1:4" s="64" customFormat="1" ht="15" x14ac:dyDescent="0.25">
      <c r="A20" s="107"/>
    </row>
    <row r="21" spans="1:4" s="64" customFormat="1" ht="15" x14ac:dyDescent="0.25">
      <c r="A21" s="107" t="s">
        <v>200</v>
      </c>
    </row>
    <row r="22" spans="1:4" s="64" customFormat="1" ht="15" x14ac:dyDescent="0.25">
      <c r="A22" s="117" t="s">
        <v>201</v>
      </c>
      <c r="B22" s="181" t="s">
        <v>202</v>
      </c>
      <c r="C22" s="181"/>
      <c r="D22" s="181"/>
    </row>
    <row r="23" spans="1:4" s="64" customFormat="1" ht="15" x14ac:dyDescent="0.25">
      <c r="A23" s="118">
        <v>1</v>
      </c>
      <c r="B23" s="182" t="s">
        <v>203</v>
      </c>
      <c r="C23" s="182"/>
      <c r="D23" s="182"/>
    </row>
    <row r="24" spans="1:4" s="64" customFormat="1" ht="15" x14ac:dyDescent="0.25">
      <c r="A24" s="118">
        <v>2</v>
      </c>
      <c r="B24" s="182" t="s">
        <v>204</v>
      </c>
      <c r="C24" s="182"/>
      <c r="D24" s="182"/>
    </row>
    <row r="25" spans="1:4" s="64" customFormat="1" ht="15" x14ac:dyDescent="0.25">
      <c r="A25" s="118">
        <v>3</v>
      </c>
      <c r="B25" s="182" t="s">
        <v>205</v>
      </c>
      <c r="C25" s="182"/>
      <c r="D25" s="182"/>
    </row>
    <row r="26" spans="1:4" s="64" customFormat="1" ht="15" x14ac:dyDescent="0.25">
      <c r="A26" s="119"/>
    </row>
    <row r="27" spans="1:4" x14ac:dyDescent="0.25">
      <c r="A27" s="107"/>
    </row>
    <row r="28" spans="1:4" s="120" customFormat="1" ht="26.25" x14ac:dyDescent="0.4">
      <c r="A28" s="120" t="s">
        <v>206</v>
      </c>
    </row>
    <row r="29" spans="1:4" x14ac:dyDescent="0.25">
      <c r="A29" s="107"/>
    </row>
    <row r="30" spans="1:4" x14ac:dyDescent="0.25">
      <c r="A30" s="178" t="s">
        <v>207</v>
      </c>
      <c r="B30" s="178"/>
      <c r="C30" s="178"/>
      <c r="D30" s="178"/>
    </row>
    <row r="31" spans="1:4" x14ac:dyDescent="0.25">
      <c r="A31" s="172" t="s">
        <v>224</v>
      </c>
      <c r="B31" s="172"/>
      <c r="C31" s="172"/>
      <c r="D31" s="186">
        <v>8.5500000000000007E-2</v>
      </c>
    </row>
    <row r="32" spans="1:4" x14ac:dyDescent="0.25">
      <c r="A32" s="172"/>
      <c r="B32" s="172"/>
      <c r="C32" s="172"/>
      <c r="D32" s="186"/>
    </row>
    <row r="33" spans="1:6" x14ac:dyDescent="0.25">
      <c r="A33" s="172"/>
      <c r="B33" s="172"/>
      <c r="C33" s="172"/>
      <c r="D33" s="186"/>
    </row>
    <row r="34" spans="1:6" x14ac:dyDescent="0.25">
      <c r="A34" s="171" t="s">
        <v>209</v>
      </c>
      <c r="B34" s="171"/>
      <c r="C34" s="171"/>
      <c r="D34" s="123">
        <v>5.5E-2</v>
      </c>
    </row>
    <row r="35" spans="1:6" x14ac:dyDescent="0.25">
      <c r="A35" s="171" t="s">
        <v>210</v>
      </c>
      <c r="B35" s="171"/>
      <c r="C35" s="171"/>
      <c r="D35" s="124" t="s">
        <v>211</v>
      </c>
    </row>
    <row r="36" spans="1:6" x14ac:dyDescent="0.25">
      <c r="A36" s="171" t="s">
        <v>212</v>
      </c>
      <c r="B36" s="171"/>
      <c r="C36" s="171"/>
      <c r="D36" s="124" t="s">
        <v>211</v>
      </c>
    </row>
    <row r="37" spans="1:6" x14ac:dyDescent="0.25">
      <c r="A37" s="171" t="s">
        <v>225</v>
      </c>
      <c r="B37" s="171"/>
      <c r="C37" s="171"/>
      <c r="D37" s="123">
        <v>3.5000000000000003E-2</v>
      </c>
    </row>
    <row r="38" spans="1:6" x14ac:dyDescent="0.25">
      <c r="A38" s="107"/>
    </row>
    <row r="39" spans="1:6" x14ac:dyDescent="0.25">
      <c r="A39" s="178" t="s">
        <v>213</v>
      </c>
      <c r="B39" s="178"/>
      <c r="C39" s="178"/>
      <c r="D39" s="178"/>
      <c r="E39" s="178"/>
      <c r="F39" s="178"/>
    </row>
    <row r="40" spans="1:6" x14ac:dyDescent="0.25">
      <c r="A40" s="172" t="s">
        <v>214</v>
      </c>
      <c r="B40" s="172"/>
      <c r="C40" s="172"/>
      <c r="D40" s="172"/>
      <c r="E40" s="172"/>
      <c r="F40" s="172"/>
    </row>
    <row r="41" spans="1:6" x14ac:dyDescent="0.25">
      <c r="A41" s="172"/>
      <c r="B41" s="172"/>
      <c r="C41" s="172"/>
      <c r="D41" s="172"/>
      <c r="E41" s="172"/>
      <c r="F41" s="172"/>
    </row>
    <row r="42" spans="1:6" x14ac:dyDescent="0.25">
      <c r="A42" s="172"/>
      <c r="B42" s="172"/>
      <c r="C42" s="172"/>
      <c r="D42" s="172"/>
      <c r="E42" s="172"/>
      <c r="F42" s="172"/>
    </row>
    <row r="43" spans="1:6" x14ac:dyDescent="0.25">
      <c r="A43" s="172" t="s">
        <v>215</v>
      </c>
      <c r="B43" s="172"/>
      <c r="C43" s="172"/>
      <c r="D43" s="172"/>
      <c r="E43" s="172"/>
      <c r="F43" s="172"/>
    </row>
    <row r="44" spans="1:6" x14ac:dyDescent="0.25">
      <c r="A44" s="172"/>
      <c r="B44" s="172"/>
      <c r="C44" s="172"/>
      <c r="D44" s="172"/>
      <c r="E44" s="172"/>
      <c r="F44" s="172"/>
    </row>
    <row r="45" spans="1:6" x14ac:dyDescent="0.25">
      <c r="A45" s="172" t="s">
        <v>216</v>
      </c>
      <c r="B45" s="172"/>
      <c r="C45" s="172"/>
      <c r="D45" s="172"/>
      <c r="E45" s="172"/>
      <c r="F45" s="172"/>
    </row>
    <row r="46" spans="1:6" x14ac:dyDescent="0.25">
      <c r="A46" s="172"/>
      <c r="B46" s="172"/>
      <c r="C46" s="172"/>
      <c r="D46" s="172"/>
      <c r="E46" s="172"/>
      <c r="F46" s="172"/>
    </row>
    <row r="47" spans="1:6" x14ac:dyDescent="0.25">
      <c r="A47" s="172" t="s">
        <v>217</v>
      </c>
      <c r="B47" s="172"/>
      <c r="C47" s="172"/>
      <c r="D47" s="172"/>
      <c r="E47" s="172"/>
      <c r="F47" s="172"/>
    </row>
    <row r="48" spans="1:6" x14ac:dyDescent="0.25">
      <c r="A48" s="172"/>
      <c r="B48" s="172"/>
      <c r="C48" s="172"/>
      <c r="D48" s="172"/>
      <c r="E48" s="172"/>
      <c r="F48" s="172"/>
    </row>
    <row r="49" spans="1:6" x14ac:dyDescent="0.25">
      <c r="A49" s="171" t="s">
        <v>218</v>
      </c>
      <c r="B49" s="171"/>
      <c r="C49" s="171"/>
      <c r="D49" s="171"/>
      <c r="E49" s="171"/>
      <c r="F49" s="171"/>
    </row>
    <row r="50" spans="1:6" x14ac:dyDescent="0.25">
      <c r="A50" s="107"/>
    </row>
    <row r="51" spans="1:6" x14ac:dyDescent="0.25">
      <c r="A51" s="178" t="s">
        <v>219</v>
      </c>
      <c r="B51" s="178"/>
      <c r="C51" s="178"/>
      <c r="D51" s="178"/>
      <c r="E51" s="178"/>
      <c r="F51" s="178"/>
    </row>
    <row r="52" spans="1:6" x14ac:dyDescent="0.25">
      <c r="A52" s="172" t="s">
        <v>220</v>
      </c>
      <c r="B52" s="172"/>
      <c r="C52" s="172"/>
      <c r="D52" s="172"/>
      <c r="E52" s="172"/>
      <c r="F52" s="172"/>
    </row>
    <row r="53" spans="1:6" x14ac:dyDescent="0.25">
      <c r="A53" s="172"/>
      <c r="B53" s="172"/>
      <c r="C53" s="172"/>
      <c r="D53" s="172"/>
      <c r="E53" s="172"/>
      <c r="F53" s="172"/>
    </row>
  </sheetData>
  <mergeCells count="42">
    <mergeCell ref="A6:C6"/>
    <mergeCell ref="D6:E6"/>
    <mergeCell ref="A3:E3"/>
    <mergeCell ref="A4:C4"/>
    <mergeCell ref="D4:E4"/>
    <mergeCell ref="A5:C5"/>
    <mergeCell ref="D5:E5"/>
    <mergeCell ref="A7:C7"/>
    <mergeCell ref="D7:E7"/>
    <mergeCell ref="A8:C8"/>
    <mergeCell ref="D8:E8"/>
    <mergeCell ref="A9:C9"/>
    <mergeCell ref="D9:E9"/>
    <mergeCell ref="B23:D23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B22:D22"/>
    <mergeCell ref="A43:F44"/>
    <mergeCell ref="B24:D24"/>
    <mergeCell ref="B25:D25"/>
    <mergeCell ref="A30:D30"/>
    <mergeCell ref="A31:C33"/>
    <mergeCell ref="D31:D33"/>
    <mergeCell ref="A34:C34"/>
    <mergeCell ref="A35:C35"/>
    <mergeCell ref="A36:C36"/>
    <mergeCell ref="A37:C37"/>
    <mergeCell ref="A39:F39"/>
    <mergeCell ref="A40:F42"/>
    <mergeCell ref="A45:F46"/>
    <mergeCell ref="A47:F48"/>
    <mergeCell ref="A49:F49"/>
    <mergeCell ref="A51:F51"/>
    <mergeCell ref="A52:F53"/>
  </mergeCells>
  <pageMargins left="0.7" right="0.7" top="0.75" bottom="0.75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296E4C10D2248A1CC913EF1BB2082" ma:contentTypeVersion="13" ma:contentTypeDescription="Create a new document." ma:contentTypeScope="" ma:versionID="ace4d2efc5a200c9b038cd951eb9921f">
  <xsd:schema xmlns:xsd="http://www.w3.org/2001/XMLSchema" xmlns:xs="http://www.w3.org/2001/XMLSchema" xmlns:p="http://schemas.microsoft.com/office/2006/metadata/properties" xmlns:ns3="be84907d-e188-4da1-84e7-d0ad67a7a702" xmlns:ns4="d660b397-b6e2-4afb-9566-799993fe369d" targetNamespace="http://schemas.microsoft.com/office/2006/metadata/properties" ma:root="true" ma:fieldsID="896753c9e4a1f78ce9fa51571f5d43c0" ns3:_="" ns4:_="">
    <xsd:import namespace="be84907d-e188-4da1-84e7-d0ad67a7a702"/>
    <xsd:import namespace="d660b397-b6e2-4afb-9566-799993fe3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907d-e188-4da1-84e7-d0ad67a7a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0b397-b6e2-4afb-9566-799993fe3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98DA3-1B08-4CF6-8ED3-529B0C044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4907d-e188-4da1-84e7-d0ad67a7a702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04078D-D3DA-480E-A272-09F64664C8C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be84907d-e188-4da1-84e7-d0ad67a7a70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CBC53B-1C74-4A89-AE6E-30203E7186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Question 1 (c)</vt:lpstr>
      <vt:lpstr>Question 2 (a)</vt:lpstr>
      <vt:lpstr>Question 7 (a)</vt:lpstr>
      <vt:lpstr>Case study excel files ---&gt;</vt:lpstr>
      <vt:lpstr>Case Study - Financial Stmts</vt:lpstr>
      <vt:lpstr>Case Study - Reinsurers</vt:lpstr>
      <vt:lpstr>Case Study - Underwriting</vt:lpstr>
      <vt:lpstr>Case Study - Flagship IUL</vt:lpstr>
      <vt:lpstr>Case Study - Vol Ctrl IUL</vt:lpstr>
      <vt:lpstr>Case Study - Whole Life Product</vt:lpstr>
      <vt:lpstr>Case Study - FDA</vt:lpstr>
      <vt:lpstr>Case Study - Term Life Product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2020-07-28T23:01:03Z</dcterms:created>
  <dcterms:modified xsi:type="dcterms:W3CDTF">2025-02-18T01:16:49Z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0x010100C75296E4C10D2248A1CC913EF1BB2082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