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5\S25\GHRM S25\"/>
    </mc:Choice>
  </mc:AlternateContent>
  <xr:revisionPtr revIDLastSave="0" documentId="8_{EBA9891A-44F3-4FDC-968E-51E01695BE87}" xr6:coauthVersionLast="47" xr6:coauthVersionMax="47" xr10:uidLastSave="{00000000-0000-0000-0000-000000000000}"/>
  <bookViews>
    <workbookView xWindow="-120" yWindow="-120" windowWidth="29040" windowHeight="15840" tabRatio="784" xr2:uid="{00000000-000D-0000-FFFF-FFFF00000000}"/>
  </bookViews>
  <sheets>
    <sheet name="Q2 Data" sheetId="52" r:id="rId1"/>
    <sheet name="Q2" sheetId="47" r:id="rId2"/>
    <sheet name="Q4" sheetId="46" r:id="rId3"/>
    <sheet name="Q6 Data" sheetId="53" r:id="rId4"/>
    <sheet name="Q6" sheetId="50" r:id="rId5"/>
  </sheets>
  <definedNames>
    <definedName name="_Hlk188639745" localSheetId="2">'Q4'!$A$6</definedName>
    <definedName name="lamb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52" l="1"/>
  <c r="F25" i="52" s="1"/>
  <c r="F28" i="52" s="1"/>
  <c r="F31" i="52" s="1"/>
  <c r="F34" i="52" s="1"/>
  <c r="F21" i="52"/>
  <c r="F24" i="52" s="1"/>
  <c r="F27" i="52" s="1"/>
  <c r="F30" i="52" s="1"/>
  <c r="F33" i="52" s="1"/>
  <c r="F20" i="52"/>
  <c r="F23" i="52" s="1"/>
  <c r="F26" i="52" s="1"/>
  <c r="F29" i="52" s="1"/>
  <c r="F32" i="52" s="1"/>
</calcChain>
</file>

<file path=xl/sharedStrings.xml><?xml version="1.0" encoding="utf-8"?>
<sst xmlns="http://schemas.openxmlformats.org/spreadsheetml/2006/main" count="227" uniqueCount="73">
  <si>
    <t>ANSWER</t>
  </si>
  <si>
    <t>Question 4</t>
  </si>
  <si>
    <t>You are given the following information on the provider organization for the next three years:</t>
  </si>
  <si>
    <t>You are a consulting actuary for a provider organization that is considering becoming an Accountable Care Organization (ACO).</t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</si>
  <si>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>        </t>
    </r>
    <r>
      <rPr>
        <sz val="14"/>
        <rFont val="Symbol"/>
        <family val="1"/>
        <charset val="2"/>
      </rPr>
      <t xml:space="preserve"> </t>
    </r>
    <r>
      <rPr>
        <sz val="14"/>
        <rFont val="Times New Roman"/>
        <family val="1"/>
      </rPr>
      <t>40,000 members per year for 3 years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</si>
  <si>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 xml:space="preserve">         Reduction in direct expenses:  60% of the change in revenue can be eliminated to offset the revenue declines 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</si>
  <si>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>         ACO start-up expenses are $6.0 million in Year 1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</si>
  <si>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>         Staff and physician incentive programs expenses are $1.5 million per year for 3 years</t>
    </r>
  </si>
  <si>
    <r>
      <t xml:space="preserve">(a)              </t>
    </r>
    <r>
      <rPr>
        <i/>
        <sz val="14"/>
        <color rgb="FF000000"/>
        <rFont val="Times New Roman"/>
        <family val="1"/>
      </rPr>
      <t xml:space="preserve">(4 points)  </t>
    </r>
    <r>
      <rPr>
        <sz val="14"/>
        <color rgb="FF000000"/>
        <rFont val="Times New Roman"/>
        <family val="1"/>
      </rPr>
      <t>Calculate the projected net profit for the provider organization as an ACO in the next three years. Show your work.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</si>
  <si>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>         Electronic Health Record system expense is $1.0 million per year for 3 years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</si>
  <si>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>         Other ongoing administrative expenses are $0.8 million per year for 3 years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</si>
  <si>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>         Bonus:  One-sided model with 60% shared savings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</si>
  <si>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>         Assume the ACO meets program bonus conditions</t>
    </r>
  </si>
  <si>
    <r>
      <rPr>
        <sz val="14"/>
        <rFont val="Symbol"/>
        <family val="1"/>
        <charset val="2"/>
      </rPr>
      <t>·</t>
    </r>
    <r>
      <rPr>
        <sz val="14"/>
        <rFont val="Times New Roman"/>
        <family val="1"/>
      </rPr>
      <t xml:space="preserve">         Projection Duration:  Initial three-year contracting period </t>
    </r>
  </si>
  <si>
    <t>Question 2</t>
  </si>
  <si>
    <t>Plan</t>
  </si>
  <si>
    <t>Employee only</t>
  </si>
  <si>
    <t>Employee plus spouse</t>
  </si>
  <si>
    <t>Employee plus family</t>
  </si>
  <si>
    <t>HMO</t>
  </si>
  <si>
    <t>PPO</t>
  </si>
  <si>
    <t>Proportion of medical premium paid by YKW</t>
  </si>
  <si>
    <t>Less than $60,000</t>
  </si>
  <si>
    <t>$60,000 - $90,000</t>
  </si>
  <si>
    <t>Over $90,000</t>
  </si>
  <si>
    <t>Coverage Tier</t>
  </si>
  <si>
    <t>Salary Band</t>
  </si>
  <si>
    <t>Employees</t>
  </si>
  <si>
    <t xml:space="preserve">You are advising Company YKW in its evaluation of group benefits offered to their employees in Year X+1.  YKW currently offers two medical plans, HMO and PPO.  YKW’s contributions to medical premiums vary by employee salary and the level of dependent coverage.  </t>
  </si>
  <si>
    <t>In the Excel spreadsheet, you are given details on Year X per employee per month (PEPM) premiums and the proportion of employer contribution.</t>
  </si>
  <si>
    <t>In the Excel spreadsheet, you are given Year X+1 PEPM renewal rates for YKW’s medical plan offerings.</t>
  </si>
  <si>
    <r>
      <t>(a)              </t>
    </r>
    <r>
      <rPr>
        <i/>
        <sz val="14"/>
        <color theme="1"/>
        <rFont val="Times New Roman"/>
        <family val="1"/>
      </rPr>
      <t>(2 points)</t>
    </r>
    <r>
      <rPr>
        <sz val="14"/>
        <color theme="1"/>
        <rFont val="Times New Roman"/>
        <family val="1"/>
      </rPr>
      <t xml:space="preserve"> Calculate YKW’s total monthly contribution to employee’s medical premiums in Year X.  Show your work.</t>
    </r>
  </si>
  <si>
    <t>(i)              YKW keeps the same contribution strategy as Year X.</t>
  </si>
  <si>
    <t>(ii)              YKW adopts a defined contribution strategy, with a fixed contribution of 80% of PPO premium by coverage tier.</t>
  </si>
  <si>
    <t>(iii)              YKW changes its contribution level to 85% of employee-only medical premium, plus 50% of additional premium for dependent coverage</t>
  </si>
  <si>
    <t>(iv)              YKW sets monthly employee contributions as a percentage of annual salary as follows:</t>
  </si>
  <si>
    <r>
      <t>(b)              </t>
    </r>
    <r>
      <rPr>
        <i/>
        <sz val="14"/>
        <color theme="1"/>
        <rFont val="Times New Roman"/>
        <family val="1"/>
      </rPr>
      <t>(3 points)</t>
    </r>
    <r>
      <rPr>
        <sz val="14"/>
        <color theme="1"/>
        <rFont val="Times New Roman"/>
        <family val="1"/>
      </rPr>
      <t xml:space="preserve"> Calculate the percentage increase in YKW’s total contributions in Year X+1 compared to Year X for the following scenarios.  Show your work.</t>
    </r>
  </si>
  <si>
    <t>Salary band</t>
  </si>
  <si>
    <t>Question 6</t>
  </si>
  <si>
    <t>Strata</t>
  </si>
  <si>
    <t>MMs</t>
  </si>
  <si>
    <t>PMPMs</t>
  </si>
  <si>
    <t>Node</t>
  </si>
  <si>
    <t>BL Chronic</t>
  </si>
  <si>
    <t>Y1 Chronic</t>
  </si>
  <si>
    <t>Yes</t>
  </si>
  <si>
    <t>N/A</t>
  </si>
  <si>
    <t>No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</si>
  <si>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“Qualified” means the member was identified with a chronic condition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</si>
  <si>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“Terminated” means the member was chronic at some point in the period but was not chronic at the end of the period or in the following 12 months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</si>
  <si>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baseline trend is 5.0%</t>
    </r>
  </si>
  <si>
    <t>[Re-]qualified in the 12 months of the baseline</t>
  </si>
  <si>
    <t>Qualified in the 12 months before the baseline</t>
  </si>
  <si>
    <t>[Re-]qualified in the 12 months of program year 1</t>
  </si>
  <si>
    <t>Terminated in the baseline</t>
  </si>
  <si>
    <t>Terminated in program year 1</t>
  </si>
  <si>
    <t>In the Excel spreadsheet, you are given data for members in a diabetes disease management program.</t>
  </si>
  <si>
    <r>
      <t>(a)              </t>
    </r>
    <r>
      <rPr>
        <i/>
        <sz val="14"/>
        <color theme="1"/>
        <rFont val="Times New Roman"/>
        <family val="1"/>
      </rPr>
      <t>(8 points)</t>
    </r>
    <r>
      <rPr>
        <sz val="14"/>
        <color theme="1"/>
        <rFont val="Times New Roman"/>
        <family val="1"/>
      </rPr>
      <t xml:space="preserve"> Calculate the PMPM savings for the program in year 1 under the following approaches.  Show your work.</t>
    </r>
  </si>
  <si>
    <t>(i)              Without risk adjustment</t>
  </si>
  <si>
    <t>(ii)             With risk adjustment</t>
  </si>
  <si>
    <t>Revenue ($M)</t>
  </si>
  <si>
    <t>% Change in Revenue as an ACO</t>
  </si>
  <si>
    <t>Year 1</t>
  </si>
  <si>
    <t>Year 2</t>
  </si>
  <si>
    <t>Year 3</t>
  </si>
  <si>
    <t>Inpatient</t>
  </si>
  <si>
    <t>Outpatient</t>
  </si>
  <si>
    <t>Physician</t>
  </si>
  <si>
    <t>Other</t>
  </si>
  <si>
    <t>Year X PEPM medical premiums</t>
  </si>
  <si>
    <t>Year X+1 PEPM medical premiums</t>
  </si>
  <si>
    <t>YKW employee census for Year X and Year X+1</t>
  </si>
  <si>
    <t>Year X+1 average annual salary (budgeted)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</si>
</sst>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  <numFmt numFmtId="166" formatCode="&quot;$&quot;#,##0.00"/>
  </numFmts>
  <fonts count="1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name val="Symbol"/>
      <family val="1"/>
      <charset val="2"/>
    </font>
    <font>
      <sz val="14"/>
      <name val="Times New Roman"/>
      <family val="1"/>
      <charset val="2"/>
    </font>
    <font>
      <b/>
      <sz val="14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indent="5"/>
    </xf>
    <xf numFmtId="0" fontId="5" fillId="2" borderId="0" xfId="0" applyFont="1" applyFill="1"/>
    <xf numFmtId="0" fontId="5" fillId="2" borderId="0" xfId="0" applyFont="1" applyFill="1" applyAlignment="1">
      <alignment horizontal="left" vertical="center" indent="5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indent="16"/>
    </xf>
    <xf numFmtId="3" fontId="5" fillId="2" borderId="0" xfId="0" applyNumberFormat="1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indent="8"/>
    </xf>
    <xf numFmtId="0" fontId="0" fillId="2" borderId="0" xfId="0" applyFill="1" applyAlignment="1">
      <alignment horizontal="left" inden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left" indent="1"/>
    </xf>
    <xf numFmtId="0" fontId="0" fillId="2" borderId="2" xfId="0" quotePrefix="1" applyFill="1" applyBorder="1" applyAlignment="1">
      <alignment horizontal="left" indent="1"/>
    </xf>
    <xf numFmtId="9" fontId="0" fillId="2" borderId="2" xfId="0" applyNumberFormat="1" applyFill="1" applyBorder="1" applyAlignment="1">
      <alignment horizontal="center"/>
    </xf>
    <xf numFmtId="44" fontId="0" fillId="2" borderId="12" xfId="1" applyFont="1" applyFill="1" applyBorder="1"/>
    <xf numFmtId="44" fontId="0" fillId="2" borderId="13" xfId="1" applyFont="1" applyFill="1" applyBorder="1"/>
    <xf numFmtId="9" fontId="0" fillId="2" borderId="9" xfId="0" applyNumberFormat="1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9" fontId="0" fillId="2" borderId="15" xfId="0" applyNumberFormat="1" applyFill="1" applyBorder="1" applyAlignment="1">
      <alignment horizontal="center"/>
    </xf>
    <xf numFmtId="9" fontId="0" fillId="2" borderId="17" xfId="0" applyNumberFormat="1" applyFill="1" applyBorder="1" applyAlignment="1">
      <alignment horizontal="center"/>
    </xf>
    <xf numFmtId="9" fontId="0" fillId="2" borderId="18" xfId="0" applyNumberFormat="1" applyFill="1" applyBorder="1" applyAlignment="1">
      <alignment horizontal="center"/>
    </xf>
    <xf numFmtId="0" fontId="11" fillId="2" borderId="4" xfId="0" applyFont="1" applyFill="1" applyBorder="1" applyAlignment="1">
      <alignment vertical="center"/>
    </xf>
    <xf numFmtId="0" fontId="0" fillId="2" borderId="8" xfId="0" applyFill="1" applyBorder="1"/>
    <xf numFmtId="0" fontId="0" fillId="2" borderId="11" xfId="0" applyFill="1" applyBorder="1"/>
    <xf numFmtId="0" fontId="11" fillId="2" borderId="4" xfId="0" applyFont="1" applyFill="1" applyBorder="1" applyAlignment="1">
      <alignment wrapText="1"/>
    </xf>
    <xf numFmtId="0" fontId="0" fillId="2" borderId="14" xfId="0" quotePrefix="1" applyFill="1" applyBorder="1"/>
    <xf numFmtId="0" fontId="0" fillId="2" borderId="16" xfId="0" applyFill="1" applyBorder="1"/>
    <xf numFmtId="44" fontId="0" fillId="2" borderId="9" xfId="1" applyFont="1" applyFill="1" applyBorder="1"/>
    <xf numFmtId="44" fontId="0" fillId="2" borderId="10" xfId="1" applyFont="1" applyFill="1" applyBorder="1"/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 indent="1"/>
    </xf>
    <xf numFmtId="0" fontId="0" fillId="2" borderId="9" xfId="0" applyFill="1" applyBorder="1" applyAlignment="1">
      <alignment horizontal="center"/>
    </xf>
    <xf numFmtId="164" fontId="0" fillId="2" borderId="10" xfId="1" applyNumberFormat="1" applyFont="1" applyFill="1" applyBorder="1"/>
    <xf numFmtId="0" fontId="0" fillId="2" borderId="14" xfId="0" applyFill="1" applyBorder="1" applyAlignment="1">
      <alignment horizontal="left"/>
    </xf>
    <xf numFmtId="164" fontId="0" fillId="2" borderId="15" xfId="1" applyNumberFormat="1" applyFont="1" applyFill="1" applyBorder="1"/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 indent="1"/>
    </xf>
    <xf numFmtId="0" fontId="0" fillId="2" borderId="17" xfId="0" applyFill="1" applyBorder="1" applyAlignment="1">
      <alignment horizontal="center"/>
    </xf>
    <xf numFmtId="164" fontId="0" fillId="2" borderId="18" xfId="1" applyNumberFormat="1" applyFont="1" applyFill="1" applyBorder="1"/>
    <xf numFmtId="0" fontId="5" fillId="2" borderId="16" xfId="0" applyFont="1" applyFill="1" applyBorder="1" applyAlignment="1">
      <alignment vertical="center" wrapText="1"/>
    </xf>
    <xf numFmtId="165" fontId="5" fillId="2" borderId="17" xfId="0" applyNumberFormat="1" applyFont="1" applyFill="1" applyBorder="1" applyAlignment="1">
      <alignment horizontal="left" vertical="center" wrapText="1"/>
    </xf>
    <xf numFmtId="165" fontId="5" fillId="2" borderId="18" xfId="0" applyNumberFormat="1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vertical="center" wrapText="1"/>
    </xf>
    <xf numFmtId="165" fontId="5" fillId="2" borderId="7" xfId="0" applyNumberFormat="1" applyFont="1" applyFill="1" applyBorder="1" applyAlignment="1">
      <alignment horizontal="left" vertical="center" wrapText="1"/>
    </xf>
    <xf numFmtId="165" fontId="5" fillId="2" borderId="2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indent="8"/>
    </xf>
    <xf numFmtId="0" fontId="1" fillId="2" borderId="0" xfId="0" applyFont="1" applyFill="1" applyAlignment="1">
      <alignment horizontal="left" vertical="center" indent="15"/>
    </xf>
    <xf numFmtId="0" fontId="11" fillId="2" borderId="5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11" fillId="2" borderId="30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166" fontId="0" fillId="2" borderId="31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166" fontId="0" fillId="2" borderId="32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9" fontId="17" fillId="2" borderId="0" xfId="0" applyNumberFormat="1" applyFont="1" applyFill="1" applyAlignment="1">
      <alignment horizontal="center" vertical="center" wrapText="1"/>
    </xf>
    <xf numFmtId="0" fontId="5" fillId="2" borderId="33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9" fontId="5" fillId="2" borderId="36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72AB-6AA8-4DC5-9F01-574C8C63045A}">
  <dimension ref="B2:J34"/>
  <sheetViews>
    <sheetView tabSelected="1" workbookViewId="0">
      <selection activeCell="F16" sqref="F16"/>
    </sheetView>
  </sheetViews>
  <sheetFormatPr defaultColWidth="11.7109375" defaultRowHeight="15"/>
  <cols>
    <col min="1" max="1" width="5.7109375" style="2" customWidth="1"/>
    <col min="2" max="2" width="17.7109375" style="20" bestFit="1" customWidth="1"/>
    <col min="3" max="3" width="22.42578125" style="2" bestFit="1" customWidth="1"/>
    <col min="4" max="4" width="21" style="2" bestFit="1" customWidth="1"/>
    <col min="5" max="5" width="20.28515625" style="2" bestFit="1" customWidth="1"/>
    <col min="6" max="6" width="19.140625" style="2" bestFit="1" customWidth="1"/>
    <col min="7" max="7" width="6.7109375" style="2" bestFit="1" customWidth="1"/>
    <col min="8" max="8" width="14.28515625" style="2" bestFit="1" customWidth="1"/>
    <col min="9" max="9" width="21" style="2" bestFit="1" customWidth="1"/>
    <col min="10" max="10" width="20.28515625" style="2" bestFit="1" customWidth="1"/>
    <col min="11" max="11" width="5.5703125" style="2" customWidth="1"/>
    <col min="12" max="12" width="10.28515625" style="2" customWidth="1"/>
    <col min="13" max="13" width="22.42578125" style="2" bestFit="1" customWidth="1"/>
    <col min="14" max="14" width="17.7109375" style="2" bestFit="1" customWidth="1"/>
    <col min="15" max="15" width="10.7109375" style="2" bestFit="1" customWidth="1"/>
    <col min="16" max="16" width="11" style="2" bestFit="1" customWidth="1"/>
    <col min="17" max="16384" width="11.7109375" style="2"/>
  </cols>
  <sheetData>
    <row r="2" spans="2:10" ht="19.5" thickBot="1">
      <c r="B2" s="110" t="s">
        <v>69</v>
      </c>
      <c r="C2" s="110"/>
      <c r="D2" s="110"/>
      <c r="E2" s="110"/>
      <c r="G2" s="110" t="s">
        <v>70</v>
      </c>
      <c r="H2" s="110"/>
      <c r="I2" s="110"/>
      <c r="J2" s="110"/>
    </row>
    <row r="3" spans="2:10" ht="15.75" thickBot="1">
      <c r="B3" s="33" t="s">
        <v>15</v>
      </c>
      <c r="C3" s="21" t="s">
        <v>16</v>
      </c>
      <c r="D3" s="21" t="s">
        <v>17</v>
      </c>
      <c r="E3" s="22" t="s">
        <v>18</v>
      </c>
      <c r="G3" s="33" t="s">
        <v>15</v>
      </c>
      <c r="H3" s="21" t="s">
        <v>16</v>
      </c>
      <c r="I3" s="21" t="s">
        <v>17</v>
      </c>
      <c r="J3" s="22" t="s">
        <v>18</v>
      </c>
    </row>
    <row r="4" spans="2:10">
      <c r="B4" s="34" t="s">
        <v>19</v>
      </c>
      <c r="C4" s="39">
        <v>667.76</v>
      </c>
      <c r="D4" s="39">
        <v>1402.3</v>
      </c>
      <c r="E4" s="40">
        <v>1869.73</v>
      </c>
      <c r="G4" s="34" t="s">
        <v>19</v>
      </c>
      <c r="H4" s="39">
        <v>704.49</v>
      </c>
      <c r="I4" s="39">
        <v>1479.43</v>
      </c>
      <c r="J4" s="40">
        <v>1972.57</v>
      </c>
    </row>
    <row r="5" spans="2:10" ht="15.75" thickBot="1">
      <c r="B5" s="35" t="s">
        <v>20</v>
      </c>
      <c r="C5" s="26">
        <v>560.16999999999996</v>
      </c>
      <c r="D5" s="26">
        <v>1176.3599999999999</v>
      </c>
      <c r="E5" s="27">
        <v>1568.48</v>
      </c>
      <c r="G5" s="35" t="s">
        <v>20</v>
      </c>
      <c r="H5" s="26">
        <v>599.38</v>
      </c>
      <c r="I5" s="26">
        <v>1258.71</v>
      </c>
      <c r="J5" s="27">
        <v>1678.27</v>
      </c>
    </row>
    <row r="8" spans="2:10" ht="19.5" thickBot="1">
      <c r="B8" s="110" t="s">
        <v>21</v>
      </c>
      <c r="C8" s="110"/>
      <c r="D8" s="110"/>
      <c r="E8" s="110"/>
    </row>
    <row r="9" spans="2:10" ht="15.75" thickBot="1">
      <c r="B9" s="36" t="s">
        <v>37</v>
      </c>
      <c r="C9" s="21" t="s">
        <v>16</v>
      </c>
      <c r="D9" s="21" t="s">
        <v>17</v>
      </c>
      <c r="E9" s="22" t="s">
        <v>18</v>
      </c>
    </row>
    <row r="10" spans="2:10">
      <c r="B10" s="34" t="s">
        <v>22</v>
      </c>
      <c r="C10" s="28">
        <v>0.8</v>
      </c>
      <c r="D10" s="28">
        <v>0.8</v>
      </c>
      <c r="E10" s="29">
        <v>0.8</v>
      </c>
    </row>
    <row r="11" spans="2:10">
      <c r="B11" s="37" t="s">
        <v>23</v>
      </c>
      <c r="C11" s="25">
        <v>0.8</v>
      </c>
      <c r="D11" s="25">
        <v>0.75</v>
      </c>
      <c r="E11" s="30">
        <v>0.75</v>
      </c>
    </row>
    <row r="12" spans="2:10" ht="15.75" thickBot="1">
      <c r="B12" s="38" t="s">
        <v>24</v>
      </c>
      <c r="C12" s="31">
        <v>0.75</v>
      </c>
      <c r="D12" s="31">
        <v>0.65</v>
      </c>
      <c r="E12" s="32">
        <v>0.65</v>
      </c>
    </row>
    <row r="15" spans="2:10" ht="19.5" thickBot="1">
      <c r="B15" s="110" t="s">
        <v>71</v>
      </c>
      <c r="C15" s="110"/>
      <c r="D15" s="110"/>
      <c r="E15" s="110"/>
      <c r="F15" s="110"/>
    </row>
    <row r="16" spans="2:10" ht="45.75" thickBot="1">
      <c r="B16" s="41" t="s">
        <v>15</v>
      </c>
      <c r="C16" s="42" t="s">
        <v>25</v>
      </c>
      <c r="D16" s="42" t="s">
        <v>26</v>
      </c>
      <c r="E16" s="43" t="s">
        <v>27</v>
      </c>
      <c r="F16" s="44" t="s">
        <v>72</v>
      </c>
    </row>
    <row r="17" spans="2:6">
      <c r="B17" s="46" t="s">
        <v>19</v>
      </c>
      <c r="C17" s="47" t="s">
        <v>16</v>
      </c>
      <c r="D17" s="47" t="s">
        <v>22</v>
      </c>
      <c r="E17" s="48">
        <v>1</v>
      </c>
      <c r="F17" s="49">
        <v>53000</v>
      </c>
    </row>
    <row r="18" spans="2:6">
      <c r="B18" s="50" t="s">
        <v>19</v>
      </c>
      <c r="C18" s="23" t="s">
        <v>16</v>
      </c>
      <c r="D18" s="24" t="s">
        <v>23</v>
      </c>
      <c r="E18" s="45">
        <v>2</v>
      </c>
      <c r="F18" s="51">
        <v>75000</v>
      </c>
    </row>
    <row r="19" spans="2:6">
      <c r="B19" s="50" t="s">
        <v>19</v>
      </c>
      <c r="C19" s="23" t="s">
        <v>16</v>
      </c>
      <c r="D19" s="23" t="s">
        <v>24</v>
      </c>
      <c r="E19" s="45">
        <v>2</v>
      </c>
      <c r="F19" s="51">
        <v>115000</v>
      </c>
    </row>
    <row r="20" spans="2:6">
      <c r="B20" s="50" t="s">
        <v>19</v>
      </c>
      <c r="C20" s="23" t="s">
        <v>17</v>
      </c>
      <c r="D20" s="23" t="s">
        <v>22</v>
      </c>
      <c r="E20" s="45">
        <v>2</v>
      </c>
      <c r="F20" s="51">
        <f>F17</f>
        <v>53000</v>
      </c>
    </row>
    <row r="21" spans="2:6">
      <c r="B21" s="50" t="s">
        <v>19</v>
      </c>
      <c r="C21" s="23" t="s">
        <v>17</v>
      </c>
      <c r="D21" s="24" t="s">
        <v>23</v>
      </c>
      <c r="E21" s="45">
        <v>3</v>
      </c>
      <c r="F21" s="51">
        <f>F18</f>
        <v>75000</v>
      </c>
    </row>
    <row r="22" spans="2:6">
      <c r="B22" s="50" t="s">
        <v>19</v>
      </c>
      <c r="C22" s="23" t="s">
        <v>17</v>
      </c>
      <c r="D22" s="23" t="s">
        <v>24</v>
      </c>
      <c r="E22" s="45">
        <v>2</v>
      </c>
      <c r="F22" s="51">
        <f t="shared" ref="F22:F34" si="0">F19</f>
        <v>115000</v>
      </c>
    </row>
    <row r="23" spans="2:6">
      <c r="B23" s="50" t="s">
        <v>19</v>
      </c>
      <c r="C23" s="23" t="s">
        <v>18</v>
      </c>
      <c r="D23" s="23" t="s">
        <v>22</v>
      </c>
      <c r="E23" s="45">
        <v>1</v>
      </c>
      <c r="F23" s="51">
        <f t="shared" si="0"/>
        <v>53000</v>
      </c>
    </row>
    <row r="24" spans="2:6">
      <c r="B24" s="50" t="s">
        <v>19</v>
      </c>
      <c r="C24" s="23" t="s">
        <v>18</v>
      </c>
      <c r="D24" s="24" t="s">
        <v>23</v>
      </c>
      <c r="E24" s="45">
        <v>2</v>
      </c>
      <c r="F24" s="51">
        <f t="shared" si="0"/>
        <v>75000</v>
      </c>
    </row>
    <row r="25" spans="2:6">
      <c r="B25" s="50" t="s">
        <v>19</v>
      </c>
      <c r="C25" s="23" t="s">
        <v>18</v>
      </c>
      <c r="D25" s="23" t="s">
        <v>24</v>
      </c>
      <c r="E25" s="45">
        <v>2</v>
      </c>
      <c r="F25" s="51">
        <f t="shared" si="0"/>
        <v>115000</v>
      </c>
    </row>
    <row r="26" spans="2:6">
      <c r="B26" s="50" t="s">
        <v>20</v>
      </c>
      <c r="C26" s="23" t="s">
        <v>16</v>
      </c>
      <c r="D26" s="23" t="s">
        <v>22</v>
      </c>
      <c r="E26" s="45">
        <v>6</v>
      </c>
      <c r="F26" s="51">
        <f t="shared" si="0"/>
        <v>53000</v>
      </c>
    </row>
    <row r="27" spans="2:6">
      <c r="B27" s="50" t="s">
        <v>20</v>
      </c>
      <c r="C27" s="23" t="s">
        <v>16</v>
      </c>
      <c r="D27" s="24" t="s">
        <v>23</v>
      </c>
      <c r="E27" s="45">
        <v>8</v>
      </c>
      <c r="F27" s="51">
        <f t="shared" si="0"/>
        <v>75000</v>
      </c>
    </row>
    <row r="28" spans="2:6">
      <c r="B28" s="50" t="s">
        <v>20</v>
      </c>
      <c r="C28" s="23" t="s">
        <v>16</v>
      </c>
      <c r="D28" s="23" t="s">
        <v>24</v>
      </c>
      <c r="E28" s="45">
        <v>2</v>
      </c>
      <c r="F28" s="51">
        <f t="shared" si="0"/>
        <v>115000</v>
      </c>
    </row>
    <row r="29" spans="2:6">
      <c r="B29" s="50" t="s">
        <v>20</v>
      </c>
      <c r="C29" s="23" t="s">
        <v>17</v>
      </c>
      <c r="D29" s="23" t="s">
        <v>22</v>
      </c>
      <c r="E29" s="45">
        <v>3</v>
      </c>
      <c r="F29" s="51">
        <f t="shared" si="0"/>
        <v>53000</v>
      </c>
    </row>
    <row r="30" spans="2:6">
      <c r="B30" s="50" t="s">
        <v>20</v>
      </c>
      <c r="C30" s="23" t="s">
        <v>17</v>
      </c>
      <c r="D30" s="24" t="s">
        <v>23</v>
      </c>
      <c r="E30" s="45">
        <v>1</v>
      </c>
      <c r="F30" s="51">
        <f t="shared" si="0"/>
        <v>75000</v>
      </c>
    </row>
    <row r="31" spans="2:6">
      <c r="B31" s="50" t="s">
        <v>20</v>
      </c>
      <c r="C31" s="23" t="s">
        <v>17</v>
      </c>
      <c r="D31" s="23" t="s">
        <v>24</v>
      </c>
      <c r="E31" s="45">
        <v>1</v>
      </c>
      <c r="F31" s="51">
        <f t="shared" si="0"/>
        <v>115000</v>
      </c>
    </row>
    <row r="32" spans="2:6">
      <c r="B32" s="50" t="s">
        <v>20</v>
      </c>
      <c r="C32" s="23" t="s">
        <v>18</v>
      </c>
      <c r="D32" s="23" t="s">
        <v>22</v>
      </c>
      <c r="E32" s="45">
        <v>2</v>
      </c>
      <c r="F32" s="51">
        <f t="shared" si="0"/>
        <v>53000</v>
      </c>
    </row>
    <row r="33" spans="2:6">
      <c r="B33" s="50" t="s">
        <v>20</v>
      </c>
      <c r="C33" s="23" t="s">
        <v>18</v>
      </c>
      <c r="D33" s="24" t="s">
        <v>23</v>
      </c>
      <c r="E33" s="45">
        <v>3</v>
      </c>
      <c r="F33" s="51">
        <f t="shared" si="0"/>
        <v>75000</v>
      </c>
    </row>
    <row r="34" spans="2:6" ht="15.75" thickBot="1">
      <c r="B34" s="52" t="s">
        <v>20</v>
      </c>
      <c r="C34" s="53" t="s">
        <v>18</v>
      </c>
      <c r="D34" s="53" t="s">
        <v>24</v>
      </c>
      <c r="E34" s="54">
        <v>2</v>
      </c>
      <c r="F34" s="55">
        <f t="shared" si="0"/>
        <v>115000</v>
      </c>
    </row>
  </sheetData>
  <mergeCells count="4">
    <mergeCell ref="B2:E2"/>
    <mergeCell ref="B8:E8"/>
    <mergeCell ref="B15:F15"/>
    <mergeCell ref="G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2"/>
  <sheetViews>
    <sheetView workbookViewId="0">
      <selection activeCell="G20" sqref="G20"/>
    </sheetView>
  </sheetViews>
  <sheetFormatPr defaultRowHeight="15"/>
  <cols>
    <col min="1" max="1" width="20.28515625" customWidth="1"/>
    <col min="2" max="2" width="14.140625" customWidth="1"/>
    <col min="3" max="3" width="18.5703125" customWidth="1"/>
    <col min="4" max="4" width="13.85546875" bestFit="1" customWidth="1"/>
    <col min="5" max="5" width="20.42578125" bestFit="1" customWidth="1"/>
    <col min="6" max="6" width="19.42578125" bestFit="1" customWidth="1"/>
  </cols>
  <sheetData>
    <row r="1" spans="1:21" ht="18.75">
      <c r="A1" s="3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7.5" customHeight="1">
      <c r="A2" s="111" t="s">
        <v>28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1" ht="18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75" customHeight="1">
      <c r="A4" s="111" t="s">
        <v>29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ht="18.7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8.75">
      <c r="A6" s="11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.75">
      <c r="A7" s="9"/>
      <c r="B7" s="10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.75">
      <c r="A8" s="6" t="s">
        <v>30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.75">
      <c r="A10" s="11" t="s">
        <v>36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.75">
      <c r="A12" s="13" t="s">
        <v>32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.75">
      <c r="A14" s="13" t="s">
        <v>33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.75">
      <c r="A16" s="13" t="s">
        <v>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9.5" thickBot="1">
      <c r="A18" s="13" t="s">
        <v>35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38.25" thickBot="1">
      <c r="A19" s="13"/>
      <c r="B19" s="2"/>
      <c r="C19" s="62" t="s">
        <v>15</v>
      </c>
      <c r="D19" s="63" t="s">
        <v>16</v>
      </c>
      <c r="E19" s="63" t="s">
        <v>17</v>
      </c>
      <c r="F19" s="64" t="s">
        <v>18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8.75">
      <c r="A20" s="13"/>
      <c r="B20" s="2"/>
      <c r="C20" s="59" t="s">
        <v>19</v>
      </c>
      <c r="D20" s="60">
        <v>2.3999999999999998E-3</v>
      </c>
      <c r="E20" s="60">
        <v>5.0400000000000002E-3</v>
      </c>
      <c r="F20" s="61">
        <v>6.7200000000000003E-3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9.5" thickBot="1">
      <c r="A21" s="5"/>
      <c r="B21" s="2"/>
      <c r="C21" s="56" t="s">
        <v>20</v>
      </c>
      <c r="D21" s="57">
        <v>2E-3</v>
      </c>
      <c r="E21" s="57">
        <v>4.1999999999999997E-3</v>
      </c>
      <c r="F21" s="58">
        <v>5.5999999999999999E-3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>
      <c r="A22" s="1" t="s">
        <v>0</v>
      </c>
    </row>
  </sheetData>
  <mergeCells count="2">
    <mergeCell ref="A2:U2"/>
    <mergeCell ref="A4:U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workbookViewId="0"/>
  </sheetViews>
  <sheetFormatPr defaultRowHeight="15"/>
  <cols>
    <col min="1" max="1" width="29.5703125" customWidth="1"/>
    <col min="2" max="7" width="12.5703125" customWidth="1"/>
  </cols>
  <sheetData>
    <row r="1" spans="1:21" ht="18.75">
      <c r="A1" s="3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>
      <c r="A2" s="6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</row>
    <row r="3" spans="1:21" ht="18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</row>
    <row r="4" spans="1:21" ht="18.7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</row>
    <row r="5" spans="1:21" ht="19.5" thickBo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</row>
    <row r="6" spans="1:21" ht="39" customHeight="1" thickBot="1">
      <c r="A6" s="103"/>
      <c r="B6" s="112" t="s">
        <v>60</v>
      </c>
      <c r="C6" s="113"/>
      <c r="D6" s="114"/>
      <c r="E6" s="112" t="s">
        <v>61</v>
      </c>
      <c r="F6" s="113"/>
      <c r="G6" s="114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 thickBot="1">
      <c r="A7" s="105"/>
      <c r="B7" s="106" t="s">
        <v>62</v>
      </c>
      <c r="C7" s="104" t="s">
        <v>63</v>
      </c>
      <c r="D7" s="104" t="s">
        <v>64</v>
      </c>
      <c r="E7" s="106" t="s">
        <v>62</v>
      </c>
      <c r="F7" s="104" t="s">
        <v>63</v>
      </c>
      <c r="G7" s="104" t="s">
        <v>64</v>
      </c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9.5" thickBot="1">
      <c r="A8" s="107" t="s">
        <v>65</v>
      </c>
      <c r="B8" s="108">
        <v>180</v>
      </c>
      <c r="C8" s="108">
        <v>198</v>
      </c>
      <c r="D8" s="108">
        <v>218</v>
      </c>
      <c r="E8" s="109">
        <v>-0.12</v>
      </c>
      <c r="F8" s="109">
        <v>-0.11</v>
      </c>
      <c r="G8" s="109">
        <v>-0.1</v>
      </c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9.5" thickBot="1">
      <c r="A9" s="107" t="s">
        <v>66</v>
      </c>
      <c r="B9" s="108">
        <v>60</v>
      </c>
      <c r="C9" s="108">
        <v>66</v>
      </c>
      <c r="D9" s="108">
        <v>73</v>
      </c>
      <c r="E9" s="109">
        <v>-0.12</v>
      </c>
      <c r="F9" s="109">
        <v>-0.11</v>
      </c>
      <c r="G9" s="109">
        <v>-0.1</v>
      </c>
      <c r="H9" s="5"/>
      <c r="I9" s="5"/>
      <c r="J9" s="5"/>
      <c r="K9" s="5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9.5" thickBot="1">
      <c r="A10" s="107" t="s">
        <v>67</v>
      </c>
      <c r="B10" s="108">
        <v>120</v>
      </c>
      <c r="C10" s="108">
        <v>132</v>
      </c>
      <c r="D10" s="108">
        <v>145</v>
      </c>
      <c r="E10" s="109">
        <v>-0.08</v>
      </c>
      <c r="F10" s="109">
        <v>-0.08</v>
      </c>
      <c r="G10" s="109">
        <v>-0.08</v>
      </c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9.5" thickBot="1">
      <c r="A11" s="107" t="s">
        <v>68</v>
      </c>
      <c r="B11" s="108">
        <v>50</v>
      </c>
      <c r="C11" s="108">
        <v>55</v>
      </c>
      <c r="D11" s="108">
        <v>61</v>
      </c>
      <c r="E11" s="109">
        <v>0.03</v>
      </c>
      <c r="F11" s="109">
        <v>0.03</v>
      </c>
      <c r="G11" s="109">
        <v>0.03</v>
      </c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.75">
      <c r="A12" s="100"/>
      <c r="B12" s="101"/>
      <c r="C12" s="101"/>
      <c r="D12" s="101"/>
      <c r="E12" s="100"/>
      <c r="F12" s="102"/>
      <c r="G12" s="102"/>
      <c r="H12" s="102"/>
      <c r="I12" s="5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2"/>
    </row>
    <row r="13" spans="1:21" ht="18.75">
      <c r="A13" s="19" t="s">
        <v>4</v>
      </c>
      <c r="B13" s="14"/>
      <c r="C13" s="15"/>
      <c r="D13" s="16"/>
      <c r="E13" s="5"/>
      <c r="F13" s="5"/>
      <c r="G13" s="5"/>
      <c r="H13" s="5"/>
      <c r="I13" s="5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2"/>
    </row>
    <row r="14" spans="1:21" ht="18.75">
      <c r="A14" s="19" t="s">
        <v>5</v>
      </c>
      <c r="B14" s="14"/>
      <c r="C14" s="15"/>
      <c r="D14" s="16"/>
      <c r="E14" s="5"/>
      <c r="F14" s="5"/>
      <c r="G14" s="5"/>
      <c r="H14" s="5"/>
      <c r="I14" s="5"/>
      <c r="J14" s="5"/>
      <c r="K14" s="5"/>
      <c r="L14" s="5"/>
      <c r="M14" s="2"/>
      <c r="N14" s="2"/>
      <c r="O14" s="2"/>
      <c r="P14" s="2"/>
      <c r="Q14" s="2"/>
      <c r="R14" s="2"/>
      <c r="S14" s="2"/>
      <c r="T14" s="2"/>
      <c r="U14" s="2"/>
    </row>
    <row r="15" spans="1:21" ht="18.75">
      <c r="A15" s="19" t="s">
        <v>6</v>
      </c>
      <c r="B15" s="14"/>
      <c r="C15" s="15"/>
      <c r="D15" s="16"/>
      <c r="E15" s="5"/>
      <c r="F15" s="5"/>
      <c r="G15" s="5"/>
      <c r="H15" s="5"/>
      <c r="I15" s="5"/>
      <c r="J15" s="5"/>
      <c r="K15" s="5"/>
      <c r="L15" s="5"/>
      <c r="M15" s="2"/>
      <c r="N15" s="2"/>
      <c r="O15" s="2"/>
      <c r="P15" s="2"/>
      <c r="Q15" s="2"/>
      <c r="R15" s="2"/>
      <c r="S15" s="2"/>
      <c r="T15" s="2"/>
      <c r="U15" s="2"/>
    </row>
    <row r="16" spans="1:21" ht="18.75">
      <c r="A16" s="19" t="s">
        <v>7</v>
      </c>
      <c r="B16" s="14"/>
      <c r="C16" s="15"/>
      <c r="D16" s="16"/>
      <c r="E16" s="5"/>
      <c r="F16" s="5"/>
      <c r="G16" s="5"/>
      <c r="H16" s="5"/>
      <c r="I16" s="5"/>
      <c r="J16" s="5"/>
      <c r="K16" s="5"/>
      <c r="L16" s="5"/>
      <c r="M16" s="2"/>
      <c r="N16" s="2"/>
      <c r="O16" s="2"/>
      <c r="P16" s="2"/>
      <c r="Q16" s="2"/>
      <c r="R16" s="2"/>
      <c r="S16" s="2"/>
      <c r="T16" s="2"/>
      <c r="U16" s="2"/>
    </row>
    <row r="17" spans="1:21" ht="18.75">
      <c r="A17" s="19" t="s">
        <v>9</v>
      </c>
      <c r="B17" s="14"/>
      <c r="C17" s="15"/>
      <c r="D17" s="16"/>
      <c r="E17" s="5"/>
      <c r="F17" s="5"/>
      <c r="G17" s="5"/>
      <c r="H17" s="5"/>
      <c r="I17" s="5"/>
      <c r="J17" s="5"/>
      <c r="K17" s="5"/>
      <c r="L17" s="5"/>
      <c r="M17" s="2"/>
      <c r="N17" s="2"/>
      <c r="O17" s="2"/>
      <c r="P17" s="2"/>
      <c r="Q17" s="2"/>
      <c r="R17" s="2"/>
      <c r="S17" s="2"/>
      <c r="T17" s="2"/>
      <c r="U17" s="2"/>
    </row>
    <row r="18" spans="1:21" ht="18.75">
      <c r="A18" s="19" t="s">
        <v>10</v>
      </c>
      <c r="B18" s="14"/>
      <c r="C18" s="15"/>
      <c r="D18" s="16"/>
      <c r="E18" s="5"/>
      <c r="F18" s="5"/>
      <c r="G18" s="5"/>
      <c r="H18" s="5"/>
      <c r="I18" s="5"/>
      <c r="J18" s="5"/>
      <c r="K18" s="5"/>
      <c r="L18" s="5"/>
      <c r="M18" s="2"/>
      <c r="N18" s="2"/>
      <c r="O18" s="2"/>
      <c r="P18" s="2"/>
      <c r="Q18" s="2"/>
      <c r="R18" s="2"/>
      <c r="S18" s="2"/>
      <c r="T18" s="2"/>
      <c r="U18" s="2"/>
    </row>
    <row r="19" spans="1:21" ht="18.75">
      <c r="A19" s="19" t="s">
        <v>11</v>
      </c>
      <c r="B19" s="14"/>
      <c r="C19" s="15"/>
      <c r="D19" s="16"/>
      <c r="E19" s="5"/>
      <c r="F19" s="5"/>
      <c r="G19" s="5"/>
      <c r="H19" s="5"/>
      <c r="I19" s="5"/>
      <c r="J19" s="5"/>
      <c r="K19" s="5"/>
      <c r="L19" s="5"/>
      <c r="M19" s="2"/>
      <c r="N19" s="2"/>
      <c r="O19" s="2"/>
      <c r="P19" s="2"/>
      <c r="Q19" s="2"/>
      <c r="R19" s="2"/>
      <c r="S19" s="2"/>
      <c r="T19" s="2"/>
      <c r="U19" s="2"/>
    </row>
    <row r="20" spans="1:21" ht="18.75">
      <c r="A20" s="19" t="s">
        <v>12</v>
      </c>
      <c r="B20" s="14"/>
      <c r="C20" s="15"/>
      <c r="D20" s="16"/>
      <c r="E20" s="5"/>
      <c r="F20" s="5"/>
      <c r="G20" s="5"/>
      <c r="H20" s="5"/>
      <c r="I20" s="5"/>
      <c r="J20" s="5"/>
      <c r="K20" s="5"/>
      <c r="L20" s="5"/>
      <c r="M20" s="2"/>
      <c r="N20" s="2"/>
      <c r="O20" s="2"/>
      <c r="P20" s="2"/>
      <c r="Q20" s="2"/>
      <c r="R20" s="2"/>
      <c r="S20" s="2"/>
      <c r="T20" s="2"/>
      <c r="U20" s="2"/>
    </row>
    <row r="21" spans="1:21" ht="18.75">
      <c r="A21" s="19" t="s">
        <v>13</v>
      </c>
      <c r="B21" s="14"/>
      <c r="C21" s="15"/>
      <c r="D21" s="16"/>
      <c r="E21" s="5"/>
      <c r="F21" s="5"/>
      <c r="G21" s="5"/>
      <c r="H21" s="5"/>
      <c r="I21" s="5"/>
      <c r="J21" s="5"/>
      <c r="K21" s="5"/>
      <c r="L21" s="5"/>
      <c r="M21" s="2"/>
      <c r="N21" s="2"/>
      <c r="O21" s="2"/>
      <c r="P21" s="2"/>
      <c r="Q21" s="2"/>
      <c r="R21" s="2"/>
      <c r="S21" s="2"/>
      <c r="T21" s="2"/>
      <c r="U21" s="2"/>
    </row>
    <row r="22" spans="1:21" ht="18.75">
      <c r="A22" s="8"/>
      <c r="B22" s="16"/>
      <c r="C22" s="16"/>
      <c r="D22" s="17"/>
      <c r="E22" s="5"/>
      <c r="F22" s="5"/>
      <c r="G22" s="5"/>
      <c r="H22" s="5"/>
      <c r="I22" s="5"/>
      <c r="J22" s="5"/>
      <c r="K22" s="5"/>
      <c r="L22" s="5"/>
      <c r="M22" s="2"/>
      <c r="N22" s="2"/>
      <c r="O22" s="2"/>
      <c r="P22" s="2"/>
      <c r="Q22" s="2"/>
      <c r="R22" s="2"/>
      <c r="S22" s="2"/>
      <c r="T22" s="2"/>
      <c r="U22" s="2"/>
    </row>
    <row r="23" spans="1:21" ht="18.75">
      <c r="A23" s="9" t="s">
        <v>8</v>
      </c>
      <c r="B23" s="16"/>
      <c r="C23" s="16"/>
      <c r="D23" s="17"/>
      <c r="E23" s="5"/>
      <c r="F23" s="5"/>
      <c r="G23" s="5"/>
      <c r="H23" s="5"/>
      <c r="I23" s="5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2"/>
    </row>
    <row r="24" spans="1:21" ht="15.75">
      <c r="A24" s="1" t="s">
        <v>0</v>
      </c>
    </row>
  </sheetData>
  <mergeCells count="2">
    <mergeCell ref="B6:D6"/>
    <mergeCell ref="E6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FAAC-2E4A-4D25-A7D0-20173CA39563}">
  <dimension ref="A1:K26"/>
  <sheetViews>
    <sheetView workbookViewId="0">
      <selection activeCell="D31" sqref="D31"/>
    </sheetView>
  </sheetViews>
  <sheetFormatPr defaultRowHeight="15"/>
  <cols>
    <col min="1" max="1" width="9.140625" style="2"/>
    <col min="2" max="2" width="5.85546875" style="2" bestFit="1" customWidth="1"/>
    <col min="3" max="3" width="17.85546875" style="2" bestFit="1" customWidth="1"/>
    <col min="4" max="4" width="16" style="2" bestFit="1" customWidth="1"/>
    <col min="5" max="5" width="13.5703125" style="2" bestFit="1" customWidth="1"/>
    <col min="6" max="6" width="16" style="2" bestFit="1" customWidth="1"/>
    <col min="7" max="7" width="14.42578125" style="2" bestFit="1" customWidth="1"/>
    <col min="8" max="8" width="11.42578125" style="2" bestFit="1" customWidth="1"/>
    <col min="9" max="9" width="12.140625" style="2" bestFit="1" customWidth="1"/>
    <col min="10" max="10" width="12.7109375" style="2" customWidth="1"/>
    <col min="11" max="11" width="10.140625" style="2" bestFit="1" customWidth="1"/>
    <col min="12" max="13" width="9.140625" style="2"/>
    <col min="14" max="14" width="11.140625" style="2" bestFit="1" customWidth="1"/>
    <col min="15" max="15" width="13.85546875" style="2" bestFit="1" customWidth="1"/>
    <col min="16" max="16" width="11.140625" style="2" bestFit="1" customWidth="1"/>
    <col min="17" max="17" width="14.85546875" style="2" bestFit="1" customWidth="1"/>
    <col min="18" max="18" width="16.28515625" style="2" customWidth="1"/>
    <col min="19" max="16384" width="9.140625" style="2"/>
  </cols>
  <sheetData>
    <row r="1" spans="2:11" ht="15.75" thickBot="1"/>
    <row r="2" spans="2:11" ht="15.75" thickBot="1">
      <c r="B2" s="69"/>
      <c r="C2" s="75" t="s">
        <v>39</v>
      </c>
      <c r="D2" s="67"/>
      <c r="E2" s="67"/>
      <c r="F2" s="67"/>
      <c r="G2" s="68"/>
      <c r="H2" s="75" t="s">
        <v>40</v>
      </c>
      <c r="I2" s="68"/>
      <c r="J2" s="74" t="s">
        <v>41</v>
      </c>
      <c r="K2" s="68"/>
    </row>
    <row r="3" spans="2:11" ht="45.75" thickBot="1">
      <c r="B3" s="70" t="s">
        <v>42</v>
      </c>
      <c r="C3" s="76" t="s">
        <v>52</v>
      </c>
      <c r="D3" s="77" t="s">
        <v>51</v>
      </c>
      <c r="E3" s="77" t="s">
        <v>54</v>
      </c>
      <c r="F3" s="77" t="s">
        <v>53</v>
      </c>
      <c r="G3" s="78" t="s">
        <v>55</v>
      </c>
      <c r="H3" s="79" t="s">
        <v>43</v>
      </c>
      <c r="I3" s="80" t="s">
        <v>44</v>
      </c>
      <c r="J3" s="81" t="s">
        <v>43</v>
      </c>
      <c r="K3" s="80" t="s">
        <v>44</v>
      </c>
    </row>
    <row r="4" spans="2:11">
      <c r="B4" s="71">
        <v>1</v>
      </c>
      <c r="C4" s="82" t="s">
        <v>45</v>
      </c>
      <c r="D4" s="48" t="s">
        <v>45</v>
      </c>
      <c r="E4" s="48" t="s">
        <v>45</v>
      </c>
      <c r="F4" s="48" t="s">
        <v>46</v>
      </c>
      <c r="G4" s="83" t="s">
        <v>46</v>
      </c>
      <c r="H4" s="84">
        <v>17210</v>
      </c>
      <c r="I4" s="85">
        <v>0</v>
      </c>
      <c r="J4" s="86">
        <v>1144.8800000000001</v>
      </c>
      <c r="K4" s="87"/>
    </row>
    <row r="5" spans="2:11">
      <c r="B5" s="72">
        <v>2</v>
      </c>
      <c r="C5" s="88" t="s">
        <v>45</v>
      </c>
      <c r="D5" s="45" t="s">
        <v>47</v>
      </c>
      <c r="E5" s="45" t="s">
        <v>45</v>
      </c>
      <c r="F5" s="45" t="s">
        <v>46</v>
      </c>
      <c r="G5" s="89" t="s">
        <v>46</v>
      </c>
      <c r="H5" s="90">
        <v>6813</v>
      </c>
      <c r="I5" s="91">
        <v>0</v>
      </c>
      <c r="J5" s="92">
        <v>443.88</v>
      </c>
      <c r="K5" s="93"/>
    </row>
    <row r="6" spans="2:11">
      <c r="B6" s="72">
        <v>3</v>
      </c>
      <c r="C6" s="88" t="s">
        <v>45</v>
      </c>
      <c r="D6" s="45" t="s">
        <v>45</v>
      </c>
      <c r="E6" s="45" t="s">
        <v>47</v>
      </c>
      <c r="F6" s="45" t="s">
        <v>45</v>
      </c>
      <c r="G6" s="89" t="s">
        <v>47</v>
      </c>
      <c r="H6" s="90">
        <v>93533</v>
      </c>
      <c r="I6" s="91">
        <v>105073</v>
      </c>
      <c r="J6" s="92">
        <v>698.59</v>
      </c>
      <c r="K6" s="93">
        <v>721.66</v>
      </c>
    </row>
    <row r="7" spans="2:11">
      <c r="B7" s="72">
        <v>4</v>
      </c>
      <c r="C7" s="88" t="s">
        <v>45</v>
      </c>
      <c r="D7" s="45" t="s">
        <v>45</v>
      </c>
      <c r="E7" s="45" t="s">
        <v>47</v>
      </c>
      <c r="F7" s="45" t="s">
        <v>47</v>
      </c>
      <c r="G7" s="89" t="s">
        <v>47</v>
      </c>
      <c r="H7" s="90">
        <v>31663</v>
      </c>
      <c r="I7" s="91">
        <v>15241</v>
      </c>
      <c r="J7" s="92">
        <v>895.35</v>
      </c>
      <c r="K7" s="93">
        <v>400.77</v>
      </c>
    </row>
    <row r="8" spans="2:11">
      <c r="B8" s="72">
        <v>5</v>
      </c>
      <c r="C8" s="88" t="s">
        <v>45</v>
      </c>
      <c r="D8" s="45" t="s">
        <v>45</v>
      </c>
      <c r="E8" s="45" t="s">
        <v>47</v>
      </c>
      <c r="F8" s="45" t="s">
        <v>45</v>
      </c>
      <c r="G8" s="89" t="s">
        <v>45</v>
      </c>
      <c r="H8" s="90">
        <v>19660</v>
      </c>
      <c r="I8" s="91">
        <v>4875</v>
      </c>
      <c r="J8" s="92">
        <v>832.45</v>
      </c>
      <c r="K8" s="93">
        <v>928.27</v>
      </c>
    </row>
    <row r="9" spans="2:11">
      <c r="B9" s="72">
        <v>6</v>
      </c>
      <c r="C9" s="88" t="s">
        <v>45</v>
      </c>
      <c r="D9" s="45" t="s">
        <v>45</v>
      </c>
      <c r="E9" s="45" t="s">
        <v>47</v>
      </c>
      <c r="F9" s="45" t="s">
        <v>47</v>
      </c>
      <c r="G9" s="89" t="s">
        <v>45</v>
      </c>
      <c r="H9" s="90">
        <v>8741</v>
      </c>
      <c r="I9" s="91">
        <v>840</v>
      </c>
      <c r="J9" s="92">
        <v>797.09</v>
      </c>
      <c r="K9" s="93">
        <v>467.82</v>
      </c>
    </row>
    <row r="10" spans="2:11">
      <c r="B10" s="72">
        <v>7</v>
      </c>
      <c r="C10" s="88" t="s">
        <v>45</v>
      </c>
      <c r="D10" s="45" t="s">
        <v>47</v>
      </c>
      <c r="E10" s="45" t="s">
        <v>47</v>
      </c>
      <c r="F10" s="45" t="s">
        <v>46</v>
      </c>
      <c r="G10" s="89" t="s">
        <v>46</v>
      </c>
      <c r="H10" s="90">
        <v>24940</v>
      </c>
      <c r="I10" s="91">
        <v>605</v>
      </c>
      <c r="J10" s="92">
        <v>403.69</v>
      </c>
      <c r="K10" s="93">
        <v>571.04</v>
      </c>
    </row>
    <row r="11" spans="2:11">
      <c r="B11" s="72">
        <v>8</v>
      </c>
      <c r="C11" s="88" t="s">
        <v>45</v>
      </c>
      <c r="D11" s="45" t="s">
        <v>47</v>
      </c>
      <c r="E11" s="45" t="s">
        <v>47</v>
      </c>
      <c r="F11" s="45" t="s">
        <v>45</v>
      </c>
      <c r="G11" s="89" t="s">
        <v>47</v>
      </c>
      <c r="H11" s="90">
        <v>6763</v>
      </c>
      <c r="I11" s="91">
        <v>12405</v>
      </c>
      <c r="J11" s="92">
        <v>394.01</v>
      </c>
      <c r="K11" s="93">
        <v>830.48</v>
      </c>
    </row>
    <row r="12" spans="2:11">
      <c r="B12" s="72">
        <v>9</v>
      </c>
      <c r="C12" s="88" t="s">
        <v>45</v>
      </c>
      <c r="D12" s="45" t="s">
        <v>47</v>
      </c>
      <c r="E12" s="45" t="s">
        <v>47</v>
      </c>
      <c r="F12" s="45" t="s">
        <v>45</v>
      </c>
      <c r="G12" s="89" t="s">
        <v>45</v>
      </c>
      <c r="H12" s="90">
        <v>1376</v>
      </c>
      <c r="I12" s="91">
        <v>984</v>
      </c>
      <c r="J12" s="92">
        <v>505.64</v>
      </c>
      <c r="K12" s="93">
        <v>873.25</v>
      </c>
    </row>
    <row r="13" spans="2:11">
      <c r="B13" s="72">
        <v>10</v>
      </c>
      <c r="C13" s="88" t="s">
        <v>47</v>
      </c>
      <c r="D13" s="45" t="s">
        <v>47</v>
      </c>
      <c r="E13" s="45" t="s">
        <v>47</v>
      </c>
      <c r="F13" s="45" t="s">
        <v>46</v>
      </c>
      <c r="G13" s="89" t="s">
        <v>46</v>
      </c>
      <c r="H13" s="90">
        <v>14977</v>
      </c>
      <c r="I13" s="91">
        <v>59469</v>
      </c>
      <c r="J13" s="92">
        <v>411.3</v>
      </c>
      <c r="K13" s="93">
        <v>479.84</v>
      </c>
    </row>
    <row r="14" spans="2:11">
      <c r="B14" s="72">
        <v>11</v>
      </c>
      <c r="C14" s="88" t="s">
        <v>47</v>
      </c>
      <c r="D14" s="45" t="s">
        <v>47</v>
      </c>
      <c r="E14" s="45" t="s">
        <v>45</v>
      </c>
      <c r="F14" s="45" t="s">
        <v>46</v>
      </c>
      <c r="G14" s="89" t="s">
        <v>46</v>
      </c>
      <c r="H14" s="90">
        <v>761</v>
      </c>
      <c r="I14" s="91">
        <v>2378</v>
      </c>
      <c r="J14" s="92">
        <v>536.30999999999995</v>
      </c>
      <c r="K14" s="93">
        <v>733.24</v>
      </c>
    </row>
    <row r="15" spans="2:11">
      <c r="B15" s="72">
        <v>12</v>
      </c>
      <c r="C15" s="88" t="s">
        <v>47</v>
      </c>
      <c r="D15" s="45" t="s">
        <v>45</v>
      </c>
      <c r="E15" s="45" t="s">
        <v>45</v>
      </c>
      <c r="F15" s="45" t="s">
        <v>46</v>
      </c>
      <c r="G15" s="89" t="s">
        <v>46</v>
      </c>
      <c r="H15" s="90">
        <v>6494</v>
      </c>
      <c r="I15" s="91">
        <v>0</v>
      </c>
      <c r="J15" s="92">
        <v>745.44</v>
      </c>
      <c r="K15" s="93"/>
    </row>
    <row r="16" spans="2:11">
      <c r="B16" s="72">
        <v>13</v>
      </c>
      <c r="C16" s="88" t="s">
        <v>47</v>
      </c>
      <c r="D16" s="45" t="s">
        <v>45</v>
      </c>
      <c r="E16" s="45" t="s">
        <v>47</v>
      </c>
      <c r="F16" s="45" t="s">
        <v>45</v>
      </c>
      <c r="G16" s="89" t="s">
        <v>47</v>
      </c>
      <c r="H16" s="90">
        <v>29683</v>
      </c>
      <c r="I16" s="91">
        <v>43970</v>
      </c>
      <c r="J16" s="92">
        <v>588.47</v>
      </c>
      <c r="K16" s="93">
        <v>640.36</v>
      </c>
    </row>
    <row r="17" spans="1:11">
      <c r="B17" s="72">
        <v>14</v>
      </c>
      <c r="C17" s="88" t="s">
        <v>47</v>
      </c>
      <c r="D17" s="45" t="s">
        <v>45</v>
      </c>
      <c r="E17" s="45" t="s">
        <v>47</v>
      </c>
      <c r="F17" s="45" t="s">
        <v>45</v>
      </c>
      <c r="G17" s="89" t="s">
        <v>45</v>
      </c>
      <c r="H17" s="90">
        <v>8581</v>
      </c>
      <c r="I17" s="91">
        <v>5671</v>
      </c>
      <c r="J17" s="92">
        <v>805.59</v>
      </c>
      <c r="K17" s="93">
        <v>838.25</v>
      </c>
    </row>
    <row r="18" spans="1:11">
      <c r="B18" s="72">
        <v>15</v>
      </c>
      <c r="C18" s="88" t="s">
        <v>47</v>
      </c>
      <c r="D18" s="45" t="s">
        <v>45</v>
      </c>
      <c r="E18" s="45" t="s">
        <v>47</v>
      </c>
      <c r="F18" s="45" t="s">
        <v>47</v>
      </c>
      <c r="G18" s="89" t="s">
        <v>47</v>
      </c>
      <c r="H18" s="90">
        <v>22383</v>
      </c>
      <c r="I18" s="91">
        <v>38525</v>
      </c>
      <c r="J18" s="92">
        <v>559.04999999999995</v>
      </c>
      <c r="K18" s="93">
        <v>339.73</v>
      </c>
    </row>
    <row r="19" spans="1:11" ht="15.75" thickBot="1">
      <c r="B19" s="73">
        <v>16</v>
      </c>
      <c r="C19" s="94" t="s">
        <v>47</v>
      </c>
      <c r="D19" s="54" t="s">
        <v>45</v>
      </c>
      <c r="E19" s="54" t="s">
        <v>47</v>
      </c>
      <c r="F19" s="54" t="s">
        <v>47</v>
      </c>
      <c r="G19" s="95" t="s">
        <v>45</v>
      </c>
      <c r="H19" s="96">
        <v>10901</v>
      </c>
      <c r="I19" s="97">
        <v>4257</v>
      </c>
      <c r="J19" s="98">
        <v>506.86</v>
      </c>
      <c r="K19" s="99">
        <v>392.08</v>
      </c>
    </row>
    <row r="20" spans="1:11" ht="15.75">
      <c r="A20" s="65" t="s">
        <v>48</v>
      </c>
    </row>
    <row r="21" spans="1:11" ht="15.75">
      <c r="A21" s="65" t="s">
        <v>49</v>
      </c>
    </row>
    <row r="22" spans="1:11" ht="15.75">
      <c r="A22" s="65" t="s">
        <v>50</v>
      </c>
    </row>
    <row r="23" spans="1:11" ht="15.75">
      <c r="B23" s="66"/>
    </row>
    <row r="24" spans="1:11" ht="15.75">
      <c r="B24" s="66"/>
    </row>
    <row r="25" spans="1:11" ht="15.75">
      <c r="B25" s="66"/>
    </row>
    <row r="26" spans="1:11" ht="15.75">
      <c r="B26" s="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2847-EAC0-4C79-AC58-A1EE8BDD60B8}">
  <dimension ref="A1:G9"/>
  <sheetViews>
    <sheetView workbookViewId="0">
      <selection activeCell="B22" sqref="B22"/>
    </sheetView>
  </sheetViews>
  <sheetFormatPr defaultRowHeight="15"/>
  <cols>
    <col min="1" max="1" width="57" bestFit="1" customWidth="1"/>
    <col min="2" max="4" width="23.85546875" bestFit="1" customWidth="1"/>
    <col min="5" max="5" width="25.140625" customWidth="1"/>
  </cols>
  <sheetData>
    <row r="1" spans="1:7" ht="18.75">
      <c r="A1" s="3" t="s">
        <v>38</v>
      </c>
      <c r="B1" s="5"/>
      <c r="C1" s="5"/>
      <c r="D1" s="5"/>
      <c r="E1" s="5"/>
      <c r="F1" s="5"/>
      <c r="G1" s="2"/>
    </row>
    <row r="2" spans="1:7" ht="18.75" customHeight="1">
      <c r="A2" s="115" t="s">
        <v>56</v>
      </c>
      <c r="B2" s="115"/>
      <c r="C2" s="115"/>
      <c r="D2" s="115"/>
      <c r="E2" s="115"/>
      <c r="F2" s="115"/>
      <c r="G2" s="115"/>
    </row>
    <row r="3" spans="1:7" ht="18.75">
      <c r="A3" s="6"/>
      <c r="B3" s="5"/>
      <c r="C3" s="5"/>
      <c r="D3" s="5"/>
      <c r="E3" s="5"/>
      <c r="F3" s="5"/>
      <c r="G3" s="2"/>
    </row>
    <row r="4" spans="1:7" ht="18.75">
      <c r="A4" s="11" t="s">
        <v>57</v>
      </c>
      <c r="B4" s="5"/>
      <c r="C4" s="6"/>
      <c r="D4" s="6"/>
      <c r="E4" s="7"/>
      <c r="F4" s="5"/>
      <c r="G4" s="2"/>
    </row>
    <row r="5" spans="1:7" ht="18.75">
      <c r="A5" s="9"/>
      <c r="B5" s="10"/>
      <c r="C5" s="6"/>
      <c r="D5" s="6"/>
      <c r="E5" s="7"/>
      <c r="F5" s="5"/>
      <c r="G5" s="2"/>
    </row>
    <row r="6" spans="1:7" ht="18.75">
      <c r="A6" s="13" t="s">
        <v>58</v>
      </c>
      <c r="B6" s="5"/>
      <c r="C6" s="6"/>
      <c r="D6" s="6"/>
      <c r="E6" s="12"/>
      <c r="F6" s="5"/>
      <c r="G6" s="2"/>
    </row>
    <row r="7" spans="1:7" ht="18.75">
      <c r="A7" s="13"/>
      <c r="B7" s="5"/>
      <c r="C7" s="6"/>
      <c r="D7" s="6"/>
      <c r="E7" s="12"/>
      <c r="F7" s="5"/>
      <c r="G7" s="2"/>
    </row>
    <row r="8" spans="1:7" ht="18.75">
      <c r="A8" s="13" t="s">
        <v>59</v>
      </c>
      <c r="B8" s="5"/>
      <c r="C8" s="6"/>
      <c r="D8" s="6"/>
      <c r="E8" s="12"/>
      <c r="F8" s="5"/>
      <c r="G8" s="2"/>
    </row>
    <row r="9" spans="1:7" ht="15.75">
      <c r="A9" s="1" t="s">
        <v>0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Q2 Data</vt:lpstr>
      <vt:lpstr>Q2</vt:lpstr>
      <vt:lpstr>Q4</vt:lpstr>
      <vt:lpstr>Q6 Data</vt:lpstr>
      <vt:lpstr>Q6</vt:lpstr>
      <vt:lpstr>'Q4'!_Hlk188639745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2025-02-03T21:46:42Z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c54ecdc1-5a2f-40c1-9f8f-ecc532216432</vt:lpwstr>
  </property>
  <property fmtid="{D5CDD505-2E9C-101B-9397-08002B2CF9AE}" pid="3" name="ScannedBy">
    <vt:lpwstr>TCS-ContentScanned</vt:lpwstr>
  </property>
  <property fmtid="{D5CDD505-2E9C-101B-9397-08002B2CF9AE}" pid="4" name="HumanaClassification">
    <vt:lpwstr>I</vt:lpwstr>
  </property>
  <property fmtid="{D5CDD505-2E9C-101B-9397-08002B2CF9AE}" pid="5" name="MSIP_Label_e2b6c078-73cb-4371-8a5b-e9fc18accbf8_Enabled">
    <vt:lpwstr>true</vt:lpwstr>
  </property>
  <property fmtid="{D5CDD505-2E9C-101B-9397-08002B2CF9AE}" pid="6" name="MSIP_Label_e2b6c078-73cb-4371-8a5b-e9fc18accbf8_SetDate">
    <vt:lpwstr>2023-01-29T15:22:45Z</vt:lpwstr>
  </property>
  <property fmtid="{D5CDD505-2E9C-101B-9397-08002B2CF9AE}" pid="7" name="MSIP_Label_e2b6c078-73cb-4371-8a5b-e9fc18accbf8_Method">
    <vt:lpwstr>Standard</vt:lpwstr>
  </property>
  <property fmtid="{D5CDD505-2E9C-101B-9397-08002B2CF9AE}" pid="8" name="MSIP_Label_e2b6c078-73cb-4371-8a5b-e9fc18accbf8_Name">
    <vt:lpwstr>INTERNAL</vt:lpwstr>
  </property>
  <property fmtid="{D5CDD505-2E9C-101B-9397-08002B2CF9AE}" pid="9" name="MSIP_Label_e2b6c078-73cb-4371-8a5b-e9fc18accbf8_SiteId">
    <vt:lpwstr>56c62bbe-8598-4b85-9e51-1ca753fa50f2</vt:lpwstr>
  </property>
  <property fmtid="{D5CDD505-2E9C-101B-9397-08002B2CF9AE}" pid="10" name="MSIP_Label_e2b6c078-73cb-4371-8a5b-e9fc18accbf8_ActionId">
    <vt:lpwstr>06e18c93-60d2-429f-80ef-8653b1a6fd9e</vt:lpwstr>
  </property>
  <property fmtid="{D5CDD505-2E9C-101B-9397-08002B2CF9AE}" pid="11" name="MSIP_Label_e2b6c078-73cb-4371-8a5b-e9fc18accbf8_ContentBits">
    <vt:lpwstr>0</vt:lpwstr>
  </property>
</Properties>
</file>