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GHDP S25\"/>
    </mc:Choice>
  </mc:AlternateContent>
  <xr:revisionPtr revIDLastSave="0" documentId="8_{48A07198-1DC1-4BC2-A046-78B7289364B6}" xr6:coauthVersionLast="47" xr6:coauthVersionMax="47" xr10:uidLastSave="{00000000-0000-0000-0000-000000000000}"/>
  <bookViews>
    <workbookView xWindow="-120" yWindow="-120" windowWidth="29040" windowHeight="15840" xr2:uid="{4DE0A405-97BE-4042-B481-4604990612A5}"/>
  </bookViews>
  <sheets>
    <sheet name="Notes" sheetId="7" r:id="rId1"/>
    <sheet name="CalculationTable_A" sheetId="62" r:id="rId2"/>
    <sheet name="Q01" sheetId="51" r:id="rId3"/>
    <sheet name="Q02" sheetId="48" r:id="rId4"/>
    <sheet name="Q03" sheetId="46" r:id="rId5"/>
    <sheet name="Q04" sheetId="39" r:id="rId6"/>
    <sheet name="Q05" sheetId="47" r:id="rId7"/>
    <sheet name="Q06" sheetId="58" r:id="rId8"/>
    <sheet name="Q07" sheetId="25" r:id="rId9"/>
    <sheet name="Q08" sheetId="59" r:id="rId10"/>
    <sheet name="Q09" sheetId="60" r:id="rId11"/>
    <sheet name="Q10" sheetId="61" r:id="rId12"/>
  </sheets>
  <definedNames>
    <definedName name="_Hlk157262880" localSheetId="2">'Q01'!#REF!</definedName>
    <definedName name="_Hlk46570471" localSheetId="2">'Q01'!#REF!</definedName>
    <definedName name="CoinsLimit">CalculationTable_A!#REF!</definedName>
    <definedName name="Coinsurance">CalculationTable_A!$D$3</definedName>
    <definedName name="Deductible">CalculationTable_A!$D$2</definedName>
    <definedName name="ExpClaims50">#REF!</definedName>
    <definedName name="MOOP">CalculationTable_A!$D$4</definedName>
    <definedName name="NumEmps">#REF!</definedName>
    <definedName name="Spec100K">#REF!</definedName>
    <definedName name="Spec10K">CalculationTable_A!#REF!</definedName>
    <definedName name="Spec25K">#REF!</definedName>
    <definedName name="SpecDeductible">CalculationTable_A!#REF!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61" l="1"/>
  <c r="R47" i="62" l="1"/>
  <c r="P47" i="62"/>
  <c r="R46" i="62"/>
  <c r="P46" i="62"/>
  <c r="R45" i="62"/>
  <c r="P45" i="62"/>
  <c r="R44" i="62"/>
  <c r="P44" i="62"/>
  <c r="R43" i="62"/>
  <c r="P43" i="62"/>
  <c r="R42" i="62"/>
  <c r="P42" i="62"/>
  <c r="R41" i="62"/>
  <c r="P41" i="62"/>
  <c r="R40" i="62"/>
  <c r="P40" i="62"/>
  <c r="R39" i="62"/>
  <c r="P39" i="62"/>
  <c r="R38" i="62"/>
  <c r="P38" i="62"/>
  <c r="R37" i="62"/>
  <c r="P37" i="62"/>
  <c r="R36" i="62"/>
  <c r="P36" i="62"/>
  <c r="R35" i="62"/>
  <c r="P35" i="62"/>
  <c r="R34" i="62"/>
  <c r="P34" i="62"/>
  <c r="K32" i="62"/>
  <c r="I32" i="62"/>
  <c r="R33" i="62"/>
  <c r="P33" i="62"/>
  <c r="K31" i="62"/>
  <c r="I31" i="62"/>
  <c r="R32" i="62"/>
  <c r="P32" i="62"/>
  <c r="K30" i="62"/>
  <c r="I30" i="62"/>
  <c r="C39" i="62"/>
  <c r="D39" i="62" s="1"/>
  <c r="R31" i="62"/>
  <c r="P31" i="62"/>
  <c r="K29" i="62"/>
  <c r="I29" i="62"/>
  <c r="C38" i="62"/>
  <c r="D38" i="62" s="1"/>
  <c r="R30" i="62"/>
  <c r="P30" i="62"/>
  <c r="K28" i="62"/>
  <c r="I28" i="62"/>
  <c r="C37" i="62"/>
  <c r="D37" i="62" s="1"/>
  <c r="R29" i="62"/>
  <c r="P29" i="62"/>
  <c r="K27" i="62"/>
  <c r="I27" i="62"/>
  <c r="C36" i="62"/>
  <c r="D36" i="62" s="1"/>
  <c r="R28" i="62"/>
  <c r="P28" i="62"/>
  <c r="K26" i="62"/>
  <c r="I26" i="62"/>
  <c r="C35" i="62"/>
  <c r="D35" i="62" s="1"/>
  <c r="R27" i="62"/>
  <c r="P27" i="62"/>
  <c r="K25" i="62"/>
  <c r="I25" i="62"/>
  <c r="C34" i="62"/>
  <c r="D34" i="62" s="1"/>
  <c r="R26" i="62"/>
  <c r="P26" i="62"/>
  <c r="K24" i="62"/>
  <c r="I24" i="62"/>
  <c r="C33" i="62"/>
  <c r="D33" i="62" s="1"/>
  <c r="R25" i="62"/>
  <c r="P25" i="62"/>
  <c r="K23" i="62"/>
  <c r="I23" i="62"/>
  <c r="C32" i="62"/>
  <c r="D32" i="62" s="1"/>
  <c r="R24" i="62"/>
  <c r="P24" i="62"/>
  <c r="K22" i="62"/>
  <c r="I22" i="62"/>
  <c r="C31" i="62"/>
  <c r="D31" i="62" s="1"/>
  <c r="R23" i="62"/>
  <c r="P23" i="62"/>
  <c r="K21" i="62"/>
  <c r="I21" i="62"/>
  <c r="C30" i="62"/>
  <c r="D30" i="62" s="1"/>
  <c r="R22" i="62"/>
  <c r="P22" i="62"/>
  <c r="K20" i="62"/>
  <c r="I20" i="62"/>
  <c r="C29" i="62"/>
  <c r="D29" i="62" s="1"/>
  <c r="R21" i="62"/>
  <c r="P21" i="62"/>
  <c r="K19" i="62"/>
  <c r="I19" i="62"/>
  <c r="C28" i="62"/>
  <c r="D28" i="62" s="1"/>
  <c r="R20" i="62"/>
  <c r="P20" i="62"/>
  <c r="K18" i="62"/>
  <c r="I18" i="62"/>
  <c r="C27" i="62"/>
  <c r="D27" i="62" s="1"/>
  <c r="R19" i="62"/>
  <c r="P19" i="62"/>
  <c r="K17" i="62"/>
  <c r="I17" i="62"/>
  <c r="C26" i="62"/>
  <c r="D26" i="62" s="1"/>
  <c r="R18" i="62"/>
  <c r="P18" i="62"/>
  <c r="K16" i="62"/>
  <c r="I16" i="62"/>
  <c r="C25" i="62"/>
  <c r="D25" i="62" s="1"/>
  <c r="R17" i="62"/>
  <c r="P17" i="62"/>
  <c r="K15" i="62"/>
  <c r="I15" i="62"/>
  <c r="C24" i="62"/>
  <c r="D24" i="62" s="1"/>
  <c r="R16" i="62"/>
  <c r="P16" i="62"/>
  <c r="K14" i="62"/>
  <c r="I14" i="62"/>
  <c r="C23" i="62"/>
  <c r="D23" i="62" s="1"/>
  <c r="R15" i="62"/>
  <c r="P15" i="62"/>
  <c r="K13" i="62"/>
  <c r="I13" i="62"/>
  <c r="D22" i="62"/>
  <c r="C22" i="62"/>
  <c r="R14" i="62"/>
  <c r="P14" i="62"/>
  <c r="K12" i="62"/>
  <c r="I12" i="62"/>
  <c r="C21" i="62"/>
  <c r="D21" i="62" s="1"/>
  <c r="R13" i="62"/>
  <c r="P13" i="62"/>
  <c r="K11" i="62"/>
  <c r="I11" i="62"/>
  <c r="C20" i="62"/>
  <c r="D20" i="62" s="1"/>
  <c r="R12" i="62"/>
  <c r="P12" i="62"/>
  <c r="C19" i="62"/>
  <c r="D19" i="62" s="1"/>
  <c r="R11" i="62"/>
  <c r="P11" i="62"/>
  <c r="C18" i="62"/>
  <c r="D18" i="62" s="1"/>
  <c r="C17" i="62"/>
  <c r="D17" i="62" s="1"/>
  <c r="C16" i="62"/>
  <c r="D16" i="62" s="1"/>
  <c r="C15" i="62"/>
  <c r="D15" i="62" s="1"/>
  <c r="C14" i="62"/>
  <c r="D14" i="62" s="1"/>
  <c r="C13" i="62"/>
  <c r="D13" i="62" s="1"/>
  <c r="C12" i="62"/>
  <c r="D12" i="62" s="1"/>
  <c r="C11" i="62"/>
  <c r="D11" i="62" s="1"/>
  <c r="C10" i="62"/>
  <c r="D10" i="62" s="1"/>
  <c r="D40" i="62" l="1"/>
  <c r="D41" i="62" s="1"/>
  <c r="E63" i="59" l="1"/>
  <c r="C26" i="48" l="1"/>
  <c r="C27" i="48" s="1"/>
  <c r="D27" i="48" s="1"/>
  <c r="C58" i="51" l="1"/>
  <c r="D58" i="51"/>
  <c r="F27" i="51"/>
  <c r="E27" i="51"/>
  <c r="D27" i="51"/>
  <c r="C27" i="51"/>
</calcChain>
</file>

<file path=xl/sharedStrings.xml><?xml version="1.0" encoding="utf-8"?>
<sst xmlns="http://schemas.openxmlformats.org/spreadsheetml/2006/main" count="661" uniqueCount="367">
  <si>
    <t>ANSWER:</t>
  </si>
  <si>
    <t>Question 1</t>
  </si>
  <si>
    <t>END OF QUESTION</t>
  </si>
  <si>
    <t>Guidance to GH FSA Exam candidates regarding usage of Excel:</t>
  </si>
  <si>
    <t>You may resize rows and/or columns.</t>
  </si>
  <si>
    <t>You may insert rows and/or columns on the pre-populated tabs.</t>
  </si>
  <si>
    <t>You may revise formatting and link to values on the same or differrent tabs in the workbook.</t>
  </si>
  <si>
    <t>Credit is neither given nor lost based on formatting decisions.</t>
  </si>
  <si>
    <t>However, graders need to be able to evaluate your logic, reasoning, and work.</t>
  </si>
  <si>
    <t>When in doubt, please err towards using more intermediate steps/cells.</t>
  </si>
  <si>
    <t>In the event you have a problem fully responding where indicated, please include a note/cross-reference on where graders may find your work/response.</t>
  </si>
  <si>
    <t>If you would prefer to respond in a text box (instead of directly in Excel cells), you can copy/paste the following text box:</t>
  </si>
  <si>
    <t>Show your work.</t>
  </si>
  <si>
    <t>Generic</t>
  </si>
  <si>
    <t>Total</t>
  </si>
  <si>
    <t>(c)</t>
  </si>
  <si>
    <t>Composite</t>
  </si>
  <si>
    <t>Emergency Room</t>
  </si>
  <si>
    <t>Pharmacy</t>
  </si>
  <si>
    <t>Member Coinsurance</t>
  </si>
  <si>
    <t>(d)</t>
  </si>
  <si>
    <t>(b)</t>
  </si>
  <si>
    <t>(i)</t>
  </si>
  <si>
    <t>20X1</t>
  </si>
  <si>
    <t>20X2</t>
  </si>
  <si>
    <t>(ii)</t>
  </si>
  <si>
    <t>(iii)</t>
  </si>
  <si>
    <t>(5 points)</t>
  </si>
  <si>
    <t>Age</t>
  </si>
  <si>
    <t>(a)</t>
  </si>
  <si>
    <t>(2 points)</t>
  </si>
  <si>
    <t>You are given:</t>
  </si>
  <si>
    <t>Mix Trend</t>
  </si>
  <si>
    <t>State your assumptions and show your work.</t>
  </si>
  <si>
    <t>20X1 Fee Schedule</t>
  </si>
  <si>
    <t>Projected 20X2 Fee Schedule</t>
  </si>
  <si>
    <t>20X1 Utilization</t>
  </si>
  <si>
    <t>Projected 20X2 Utilization</t>
  </si>
  <si>
    <t>Actual 20X2 Fee Schedule</t>
  </si>
  <si>
    <t>Actual 20X2 Utilization</t>
  </si>
  <si>
    <t>CPT Code</t>
  </si>
  <si>
    <t>00001</t>
  </si>
  <si>
    <t>00002</t>
  </si>
  <si>
    <t>00003</t>
  </si>
  <si>
    <t>00004</t>
  </si>
  <si>
    <t>00005</t>
  </si>
  <si>
    <t>00006</t>
  </si>
  <si>
    <t>Your medical management team informs you that a new technology was introduced for CPT Code 00006 in 20X2.</t>
  </si>
  <si>
    <t>(1 point)</t>
  </si>
  <si>
    <t>Describe the four stages of the technology curve.</t>
  </si>
  <si>
    <t>(e)</t>
  </si>
  <si>
    <t>Recommend a pricing trend development approach to account for CPT code 00006.</t>
  </si>
  <si>
    <t>Evaluate the impact of the new technology on CPT code 00006.</t>
  </si>
  <si>
    <t>Justify your response.</t>
  </si>
  <si>
    <t>Unit cost trend.</t>
  </si>
  <si>
    <t>Severity trend.</t>
  </si>
  <si>
    <t>Core cost trend.</t>
  </si>
  <si>
    <t>Range of Projected Claims PMPY</t>
  </si>
  <si>
    <t>$0.01-$50</t>
  </si>
  <si>
    <t>$50.01-$150</t>
  </si>
  <si>
    <t>$150.01 - $500</t>
  </si>
  <si>
    <t>$500.01-$1000</t>
  </si>
  <si>
    <t>$1000.01-$2000</t>
  </si>
  <si>
    <t>$2000.01-$4000</t>
  </si>
  <si>
    <t>&gt;$ 4,000.01</t>
  </si>
  <si>
    <t>You are given a claim probability distribution (CPD) table of projected experience for a commercial pharmacy plan.</t>
  </si>
  <si>
    <t>Frequency</t>
  </si>
  <si>
    <t>(3 points)</t>
  </si>
  <si>
    <t>Sales tax</t>
  </si>
  <si>
    <t>Vaccination fee</t>
  </si>
  <si>
    <t>Dispensing fee</t>
  </si>
  <si>
    <t>Drug Type</t>
  </si>
  <si>
    <t>Average AWP per script</t>
  </si>
  <si>
    <t>Discount off AWP</t>
  </si>
  <si>
    <t>Claim Frequency</t>
  </si>
  <si>
    <t>Rebates as % of Allowed</t>
  </si>
  <si>
    <t>Preferred Brand</t>
  </si>
  <si>
    <t>Non-Preferred Brand</t>
  </si>
  <si>
    <t>Specialty</t>
  </si>
  <si>
    <t>Calculate the expected net plan liability.</t>
  </si>
  <si>
    <t>List Medicaid risk-sharing strategies between states and managed care organizations (MCOs).</t>
  </si>
  <si>
    <t>Category of Service</t>
  </si>
  <si>
    <t>Util/1000</t>
  </si>
  <si>
    <t>Unit Cost</t>
  </si>
  <si>
    <t>Inpatient</t>
  </si>
  <si>
    <t>Outpatient</t>
  </si>
  <si>
    <t>Professional</t>
  </si>
  <si>
    <t>Behavioral Health</t>
  </si>
  <si>
    <t>Program Design Changes</t>
  </si>
  <si>
    <t>Acuity</t>
  </si>
  <si>
    <t>Managed Care Efficiencies</t>
  </si>
  <si>
    <t>Annualized Trends</t>
  </si>
  <si>
    <t>Base Period PMPM Adjustments</t>
  </si>
  <si>
    <t>Administration</t>
  </si>
  <si>
    <t>Underwriting Gain</t>
  </si>
  <si>
    <t>Tax and withhold</t>
  </si>
  <si>
    <t>Non-Benefit Expense Items</t>
  </si>
  <si>
    <t>Adjusted base data.</t>
  </si>
  <si>
    <t>Projected medical.</t>
  </si>
  <si>
    <t>Total capitation rate.</t>
  </si>
  <si>
    <t>Evaluate the results from the perspective of each stakeholder.</t>
  </si>
  <si>
    <t>State ABC.</t>
  </si>
  <si>
    <t>Managed care organizations.</t>
  </si>
  <si>
    <t>While on LTD, Member A becomes employed in a part-time job.</t>
  </si>
  <si>
    <t>per month</t>
  </si>
  <si>
    <t>Proportionate loss formula</t>
  </si>
  <si>
    <t>50% offset</t>
  </si>
  <si>
    <t>Work incentive offset</t>
  </si>
  <si>
    <t>You are given the following pricing information:</t>
  </si>
  <si>
    <t>Elimination period</t>
  </si>
  <si>
    <t>3 months</t>
  </si>
  <si>
    <t>Annual benefit</t>
  </si>
  <si>
    <t>Annual interest rate</t>
  </si>
  <si>
    <t>All employees are 35-year old females.</t>
  </si>
  <si>
    <t>Assume no offsets.</t>
  </si>
  <si>
    <t>Benefits are paid at the end of each year of disability.</t>
  </si>
  <si>
    <t>Benefit maximum</t>
  </si>
  <si>
    <t>3 years</t>
  </si>
  <si>
    <t>Claim Incident Rate Table</t>
  </si>
  <si>
    <t>Sex</t>
  </si>
  <si>
    <t>Claim Incident Rate (per 1,000 lives)</t>
  </si>
  <si>
    <t>F</t>
  </si>
  <si>
    <t>Under 30</t>
  </si>
  <si>
    <t>30-39</t>
  </si>
  <si>
    <t>40-49</t>
  </si>
  <si>
    <t>50-59</t>
  </si>
  <si>
    <t>60-64</t>
  </si>
  <si>
    <t>65-66</t>
  </si>
  <si>
    <t>M</t>
  </si>
  <si>
    <t>Duration of Disablement after Elimination Period</t>
  </si>
  <si>
    <t>Age at Disablement</t>
  </si>
  <si>
    <t>1st year</t>
  </si>
  <si>
    <t>2nd year</t>
  </si>
  <si>
    <t>3rd year</t>
  </si>
  <si>
    <t>4th year</t>
  </si>
  <si>
    <t>5th year</t>
  </si>
  <si>
    <t>The actual claim experience for a 35-year old female materializes as a 40-49 female in the claim incidence rate table.</t>
  </si>
  <si>
    <t>Death &amp; Recovery Rate Table - Females (3-month elimination period)</t>
  </si>
  <si>
    <t>3-month Elimination Period</t>
  </si>
  <si>
    <t>6-month Elimination Period</t>
  </si>
  <si>
    <t>Year</t>
  </si>
  <si>
    <t>Describe unintended consequences of the Affordable Care Act (ACA)'s individual market design.</t>
  </si>
  <si>
    <t>Insurer A</t>
  </si>
  <si>
    <t>Insurer B</t>
  </si>
  <si>
    <t>Insurer C</t>
  </si>
  <si>
    <t>Insurer D</t>
  </si>
  <si>
    <t>Bronze</t>
  </si>
  <si>
    <t>None filed</t>
  </si>
  <si>
    <t>$50 Non-tobacco</t>
  </si>
  <si>
    <t>$100 Tobacco</t>
  </si>
  <si>
    <t xml:space="preserve">Silver </t>
  </si>
  <si>
    <t>Gold</t>
  </si>
  <si>
    <t>Platinum</t>
  </si>
  <si>
    <t>$500 Non-tobacco</t>
  </si>
  <si>
    <t>$1500 Tobacco</t>
  </si>
  <si>
    <t>Assess compliance concerns with the rates shown for each insurer.</t>
  </si>
  <si>
    <t>(iv)</t>
  </si>
  <si>
    <t>Number of Members</t>
  </si>
  <si>
    <t>Annual Pure Premium Cost per Member</t>
  </si>
  <si>
    <t>Healthy</t>
  </si>
  <si>
    <t>Chronic</t>
  </si>
  <si>
    <t>Catastrophic</t>
  </si>
  <si>
    <t>Annual claims trend:</t>
  </si>
  <si>
    <t>The buy-down effect per member.</t>
  </si>
  <si>
    <t>% Premium Increase Over Trend</t>
  </si>
  <si>
    <t>PEPM</t>
  </si>
  <si>
    <t>ASO fee</t>
  </si>
  <si>
    <t>Month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</si>
  <si>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</si>
  <si>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</si>
  <si>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</si>
  <si>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</si>
  <si>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</si>
  <si>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</si>
  <si>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</si>
  <si>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</si>
  <si>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</si>
  <si>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</si>
  <si>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</si>
  <si>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</si>
  <si>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ANSWER</t>
  </si>
  <si>
    <t>List the three methods described in the NAIC Accelerated Benefits Model Regulation</t>
  </si>
  <si>
    <t>to finance long-term care (LTC) accelerated benefits as part of a hybrid life and LTC insurance policy.</t>
  </si>
  <si>
    <t>Variance in Experience</t>
  </si>
  <si>
    <t>Increase in claim incidence</t>
  </si>
  <si>
    <t>Increase in disabled life mortality</t>
  </si>
  <si>
    <t>Increase in voluntary lapse</t>
  </si>
  <si>
    <t>-Meets all applicable LTC benefit eligibility requirements.</t>
  </si>
  <si>
    <t>Resided in nursing facility full time</t>
  </si>
  <si>
    <t>Cost per day of service</t>
  </si>
  <si>
    <t>Policyholder A</t>
  </si>
  <si>
    <t>-Receives LTC services over a 3-year period, then dies at the end of year 3.</t>
  </si>
  <si>
    <t>Received services in his home 5 days a week</t>
  </si>
  <si>
    <t>Standalone LTC</t>
  </si>
  <si>
    <t>You are given the following policy benefit information.</t>
  </si>
  <si>
    <t>Benefits are paid on a reimbursement basis up to a daily maximum of $250 and a lifetime maximum of $250,000.</t>
  </si>
  <si>
    <t>(i)     Standalone LTC</t>
  </si>
  <si>
    <t>Compare and contrast prospective and retrospective experience rating methods.</t>
  </si>
  <si>
    <t>Deficit recovery arrangement</t>
  </si>
  <si>
    <t>Unilateral arrangement</t>
  </si>
  <si>
    <t>Bilateral arrangement</t>
  </si>
  <si>
    <t xml:space="preserve">Surplus is accumulated over 1 year to offset future deficits and deficits are recovered over 2 years. </t>
  </si>
  <si>
    <t>Data &amp; Assumptions</t>
  </si>
  <si>
    <t>Average # of Insured Members</t>
  </si>
  <si>
    <t>Paid Premium</t>
  </si>
  <si>
    <t>Paid Claims</t>
  </si>
  <si>
    <t>Change in IBNR</t>
  </si>
  <si>
    <t>Pooled Premium</t>
  </si>
  <si>
    <t>Pooled Claims</t>
  </si>
  <si>
    <t>Credibility Weights</t>
  </si>
  <si>
    <t>PMPM Pooling Premium Rate in 20X5</t>
  </si>
  <si>
    <t>Retention Fees as a % of Paid Premium</t>
  </si>
  <si>
    <t>Claims Adjudication</t>
  </si>
  <si>
    <t>Premium Taxes &amp; Assessments</t>
  </si>
  <si>
    <t>Risk and Profit</t>
  </si>
  <si>
    <t>Other Assumptions</t>
  </si>
  <si>
    <t>Annual Claims Trend</t>
  </si>
  <si>
    <t>Interest Rate</t>
  </si>
  <si>
    <t>The x-axis is the % premium increase over trend.</t>
  </si>
  <si>
    <t>The y-axis is the lapse rate.</t>
  </si>
  <si>
    <t>20X3</t>
  </si>
  <si>
    <t>Calculate:</t>
  </si>
  <si>
    <t>Base Plan Member Cost Sharing</t>
  </si>
  <si>
    <t>Deductible</t>
  </si>
  <si>
    <t>Plan Beneficiary Coinsurance</t>
  </si>
  <si>
    <t>Maximum Out-of-Pocket</t>
  </si>
  <si>
    <t>Number of Employees</t>
  </si>
  <si>
    <t>Individual Claim Probability Distribution</t>
  </si>
  <si>
    <t>Monte Carlo Simulation - 500,000 Trials - Plan Retained Claim with $50,000 Specific Deductible</t>
  </si>
  <si>
    <t>Monte Carlo Simulation - 500,000 Trials - Plan Claim Without Specific Stop-Loss</t>
  </si>
  <si>
    <t>Average Claim Cost</t>
  </si>
  <si>
    <t>Member Cost Share</t>
  </si>
  <si>
    <t>Plan's Claim</t>
  </si>
  <si>
    <t>Bracket Lower %</t>
  </si>
  <si>
    <t>Bracket Upper %</t>
  </si>
  <si>
    <t>Number Trials in Bracket</t>
  </si>
  <si>
    <t>Bracket Frequency as Percent</t>
  </si>
  <si>
    <t>Sum of Bracket Total Claims</t>
  </si>
  <si>
    <t>Average Ground-Up Claims Within Brackets</t>
  </si>
  <si>
    <t>Expected Total Claims</t>
  </si>
  <si>
    <t>Group Expected Total Claims</t>
  </si>
  <si>
    <t>Expenses</t>
  </si>
  <si>
    <t>3% of expected claims</t>
  </si>
  <si>
    <t>Profit margin</t>
  </si>
  <si>
    <t>Explain causes of volatility in claim payment cash flow timing for self-insured medical claims.</t>
  </si>
  <si>
    <t>Compare and contrast financial reporting trends and pricing trends.</t>
  </si>
  <si>
    <t>Describe the three faces of anti-selection.</t>
  </si>
  <si>
    <t>Al's is planning on offering a high deducltible health plan (HDHP) in 20X3.</t>
  </si>
  <si>
    <t>The employees of Al's Toy Barn all have a PPO plan in 20X1 with the following characteristics:</t>
  </si>
  <si>
    <t>Anticipated savings from HDHP plan:</t>
  </si>
  <si>
    <t>Assume:</t>
  </si>
  <si>
    <t>▪ No administrative costs.</t>
  </si>
  <si>
    <t>The premium leakage per member.</t>
  </si>
  <si>
    <t>Evaluate the impact of a catastrophic claim on premium leakage and buy-down effect.</t>
  </si>
  <si>
    <t>Risk Category</t>
  </si>
  <si>
    <t>▪ Healthy members in 20X1 are expected to move to the HDHP.</t>
  </si>
  <si>
    <t>▪ Chronic and Catastrophic members in 20X1 are expected to stay with their PPO.</t>
  </si>
  <si>
    <t>▪ 1% of all members, regardless of risk category in 20X1, are expected to have a catastrophic claim in 20X3.</t>
  </si>
  <si>
    <t>Describe the cumulative impact of premium increases over trend on the stability of Al's health insurance offering.</t>
  </si>
  <si>
    <t>Construct a graph of the cumulative antiselection effects for members in the Healthy and Chronic risk categories by completing the table below.</t>
  </si>
  <si>
    <t>Unadjusted Base Period Data</t>
  </si>
  <si>
    <t>Assume the carve out reduces the managed care pharmacy utilization by 50%.</t>
  </si>
  <si>
    <t>Pre-disability earnings:</t>
  </si>
  <si>
    <t>LTD policy gross benefit amount:</t>
  </si>
  <si>
    <t>Part-time work earnings:</t>
  </si>
  <si>
    <t>Calculate the monthly premium per employee for ABC Company.</t>
  </si>
  <si>
    <t>You are an actuary pricing a group LTD plan for ABC Company.</t>
  </si>
  <si>
    <t>▪ The state uses the default standard age curve.</t>
  </si>
  <si>
    <t>▪ Each insurer has a single provider network.</t>
  </si>
  <si>
    <t>▪ The state has a single rating area.</t>
  </si>
  <si>
    <t>Metal Level</t>
  </si>
  <si>
    <t>▪ Monthly premium rate tables:</t>
  </si>
  <si>
    <t>Monthly Premium Rate Table - Age 21</t>
  </si>
  <si>
    <t>Monthly Premium Rate Table - Age 64</t>
  </si>
  <si>
    <t>Your employer client is a self-insured plan covering 500 members.</t>
  </si>
  <si>
    <t>Calculate the annual stop loss premium under the following SLI contract options:</t>
  </si>
  <si>
    <t>105% aggregate-only attachment point</t>
  </si>
  <si>
    <t>$50,000 specific deductible</t>
  </si>
  <si>
    <t>CalculationTable_A</t>
  </si>
  <si>
    <t>You are pricing SLI contract options using Monte Carlo simulations of aggregate group claims for the self-insured group medical plan.</t>
  </si>
  <si>
    <t>(4 points)</t>
  </si>
  <si>
    <t>Pharmacies</t>
  </si>
  <si>
    <t>Pharmacy Benefit Managers (PBMs)</t>
  </si>
  <si>
    <t>Pharmaceutical manufacturers</t>
  </si>
  <si>
    <t>Pharmaceutical wholesalers</t>
  </si>
  <si>
    <t>Calculate the value of a $150 deductible.</t>
  </si>
  <si>
    <t>You are a pricing actuary for Big Fish Insurance Company, which markets to large groups with at least 5,000 employees.</t>
  </si>
  <si>
    <t>Average Annual Claims</t>
  </si>
  <si>
    <t>Describe risk mitigation techniques Big Fish could use under the following retrospective rating options:</t>
  </si>
  <si>
    <t>You are pricing a retrospective experience rating option with a deficit recovery arrangement.</t>
  </si>
  <si>
    <t>Describe the impact of experience changes to financial performance by completing the table below:</t>
  </si>
  <si>
    <t>Benefit Description</t>
  </si>
  <si>
    <t>Describe four risks that are transferred to the insurer in an employee benefit plan with a fully insured contract.</t>
  </si>
  <si>
    <t>Claim Amount</t>
  </si>
  <si>
    <t>Employee</t>
  </si>
  <si>
    <t>Shared surplus:</t>
  </si>
  <si>
    <t>Level Funding Terms</t>
  </si>
  <si>
    <t>Estimated claims cost projection below attachment point</t>
  </si>
  <si>
    <t>Aggregate stop-loss attachment point:</t>
  </si>
  <si>
    <t>Individual stop-loss attachment point:</t>
  </si>
  <si>
    <t>Aggregate stop-loss</t>
  </si>
  <si>
    <t>Individual stop-loss</t>
  </si>
  <si>
    <t>Enrolled employees</t>
  </si>
  <si>
    <t>Laser policy on Employee 2 with stop loss threshold:</t>
  </si>
  <si>
    <t>The following employees have claims over $50k:</t>
  </si>
  <si>
    <t>Increase in active life mortality</t>
  </si>
  <si>
    <t>$250,000 death benefit, acceleration of benefits of 4% per month, and extension of benefits equal to 1 times the accelerated benefit.</t>
  </si>
  <si>
    <t>The Chief Financial Officer (CFO) of a managed care plan that operates within State ABC expressed concern with the capitation rates:</t>
  </si>
  <si>
    <t>Explain how each strategy mitigates financial risks.</t>
  </si>
  <si>
    <t>Identify and describe capitation rate development process components that are unique to the Medicaid program.</t>
  </si>
  <si>
    <t>Calculate the premium surplus or shortfall.</t>
  </si>
  <si>
    <t>▪ Each insurer offers no more than one plan at each metal level.</t>
  </si>
  <si>
    <t>$50,000 specific deductible with 105% aggregate attachment point</t>
  </si>
  <si>
    <t>Describe the roles of the following stakeholders within the prescription drug benefits system framework:</t>
  </si>
  <si>
    <t>$1,000,000 death benefit and acceleration of benefits of 1% per month.</t>
  </si>
  <si>
    <t>Base period data: January 1, 20X1 to December 31, 20X1.</t>
  </si>
  <si>
    <t>You are a Medicaid actuary working with State ABC on its Medicaid rate certification for the state fiscal year from July 1, 20X3 to June 30, 20X4.</t>
  </si>
  <si>
    <t>State ABC will carve the pharmacy category of service out of managed care and into fee-for-service (FFS) beginning January 1, 20X4.</t>
  </si>
  <si>
    <t>Question 3</t>
  </si>
  <si>
    <t>Question 2</t>
  </si>
  <si>
    <t>2-year rate increase from 20X1 to 20X3:</t>
  </si>
  <si>
    <t>Question 4</t>
  </si>
  <si>
    <t>(8 points)</t>
  </si>
  <si>
    <t>(9 points)</t>
  </si>
  <si>
    <t>Question 5</t>
  </si>
  <si>
    <t>Question 6</t>
  </si>
  <si>
    <t>(6 points)</t>
  </si>
  <si>
    <t>Question 7</t>
  </si>
  <si>
    <t>(7 points)</t>
  </si>
  <si>
    <t>Question 8</t>
  </si>
  <si>
    <t>Question 9</t>
  </si>
  <si>
    <t>PMPM Paid Premium in 20X4</t>
  </si>
  <si>
    <t>PMPM Pooling Premium Rate in 20X4</t>
  </si>
  <si>
    <t>Expected average # of members in Year 20X5</t>
  </si>
  <si>
    <t>Adjusted premium amount for each of 20X1, 20X2, and 20X3.</t>
  </si>
  <si>
    <t>Cumulative surplus/deficit, if any, to be recovered at the end of 20X3.</t>
  </si>
  <si>
    <t>Question 10</t>
  </si>
  <si>
    <t>Calculate the following PMPMs to include in the Medicaid rate certification:</t>
  </si>
  <si>
    <t>State ABC conducted a retrospective review in 20X5 and found that the actual claims PMPM in state fiscal year July 1, 20X3 to June 30, 20X4 was $305.00 PMPM.</t>
  </si>
  <si>
    <t>Total premium rate for 20X5.</t>
  </si>
  <si>
    <t>You are a trend actuary working for a health insurer and provide insights to pricing and financial reporting teams.</t>
  </si>
  <si>
    <t>Critique the CFO’s statement based on guidance from ASOP #49.</t>
  </si>
  <si>
    <t>Caclulate the LTD benefit that Member A receives under the following income offset approaches:</t>
  </si>
  <si>
    <t>Identify methods ABC Company can use to mitigate risks of self-insuring their LTD plan.</t>
  </si>
  <si>
    <t>Calculate the following projected trends for 20X2.</t>
  </si>
  <si>
    <t>Calculate the following actual trends for 20X2.</t>
  </si>
  <si>
    <t>"We believe the capitation rats are inadequate. Our health plan sustained losses for three years in a row.</t>
  </si>
  <si>
    <t>Claims PMPMs are consistently higher than what is included in the captiation rates by at least $30.00 PMPM."</t>
  </si>
  <si>
    <t>Contrast paid contracts and incurred contracts in stop loss insurance (SLI).</t>
  </si>
  <si>
    <t>Propose ways to reduce the net plan liability.</t>
  </si>
  <si>
    <t>Calculate the following:</t>
  </si>
  <si>
    <t>Hybrid Whole Life (WL) and LTC w/ Accelerated Benefits</t>
  </si>
  <si>
    <t>Hybrid WL and LTC Option #1</t>
  </si>
  <si>
    <t>Hybrid WL and LTC Option #2</t>
  </si>
  <si>
    <t>Policy Option</t>
  </si>
  <si>
    <t>(ii)    Hybrid WL and LTC Option #1</t>
  </si>
  <si>
    <t>(iii)   Hybrid WL and LTC Option #2</t>
  </si>
  <si>
    <t>(3 points)   Calculate the total policy benefits paid to Policyholder A under each of the insurance policy options described below:</t>
  </si>
  <si>
    <t>You are given the following information for Policyholder A:</t>
  </si>
  <si>
    <t>You are an actuary evaluating a level funded contract.</t>
  </si>
  <si>
    <t>Claims experience for Year 20X1:</t>
  </si>
  <si>
    <t>Calculate the shared surplus for Year 20X1.</t>
  </si>
  <si>
    <t>ABC Company management reviewed the results and is evaluating their funding arrangement.</t>
  </si>
  <si>
    <t>Describe employer considerations between self-funding and fully-insuring long-term disability (LTD) plans.</t>
  </si>
  <si>
    <t>Member A, employed by ABC Company, becomes ill and is out on LTD leave.</t>
  </si>
  <si>
    <t>You are a state regulator reviewing on-exchange rates for the individual market.</t>
  </si>
  <si>
    <t>List advantages and disadvantages of self-funding arrangements for group medical insurance.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</si>
</sst>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0.0%"/>
    <numFmt numFmtId="168" formatCode="0.0"/>
    <numFmt numFmtId="169" formatCode="_(* #,##0.0000000_);_(* \(#,##0.0000000\);_(* &quot;-&quot;??_);_(@_)"/>
    <numFmt numFmtId="170" formatCode="0.0000%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rgb="FFD0D7E5"/>
      </top>
      <bottom style="thin">
        <color rgb="FFD0D7E5"/>
      </bottom>
      <diagonal/>
    </border>
  </borders>
  <cellStyleXfs count="10">
    <xf numFmtId="0" fontId="0" fillId="0" borderId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indent="3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0"/>
    </xf>
    <xf numFmtId="0" fontId="1" fillId="2" borderId="0" xfId="0" applyFont="1" applyFill="1" applyAlignment="1">
      <alignment horizontal="left" vertical="center" indent="5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centerContinuous"/>
    </xf>
    <xf numFmtId="0" fontId="2" fillId="0" borderId="0" xfId="0" applyFont="1" applyAlignment="1">
      <alignment horizontal="left" indent="3"/>
    </xf>
    <xf numFmtId="0" fontId="2" fillId="2" borderId="5" xfId="0" applyFont="1" applyFill="1" applyBorder="1" applyAlignment="1">
      <alignment horizontal="centerContinuous"/>
    </xf>
    <xf numFmtId="0" fontId="1" fillId="2" borderId="6" xfId="0" applyFont="1" applyFill="1" applyBorder="1"/>
    <xf numFmtId="3" fontId="7" fillId="2" borderId="2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0" xfId="0" applyFont="1" applyFill="1"/>
    <xf numFmtId="0" fontId="2" fillId="0" borderId="0" xfId="0" applyFont="1"/>
    <xf numFmtId="164" fontId="1" fillId="2" borderId="7" xfId="0" applyNumberFormat="1" applyFont="1" applyFill="1" applyBorder="1" applyAlignment="1">
      <alignment horizontal="center"/>
    </xf>
    <xf numFmtId="9" fontId="1" fillId="2" borderId="2" xfId="3" applyFont="1" applyFill="1" applyBorder="1" applyAlignment="1">
      <alignment horizontal="center"/>
    </xf>
    <xf numFmtId="9" fontId="1" fillId="2" borderId="13" xfId="3" applyFont="1" applyFill="1" applyBorder="1" applyAlignment="1">
      <alignment horizontal="center"/>
    </xf>
    <xf numFmtId="9" fontId="1" fillId="2" borderId="7" xfId="3" applyFont="1" applyFill="1" applyBorder="1" applyAlignment="1">
      <alignment horizontal="center"/>
    </xf>
    <xf numFmtId="9" fontId="1" fillId="2" borderId="10" xfId="3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9" fontId="1" fillId="2" borderId="3" xfId="3" applyFont="1" applyFill="1" applyBorder="1" applyAlignment="1">
      <alignment horizontal="center"/>
    </xf>
    <xf numFmtId="9" fontId="1" fillId="2" borderId="12" xfId="3" applyFont="1" applyFill="1" applyBorder="1" applyAlignment="1">
      <alignment horizontal="center"/>
    </xf>
    <xf numFmtId="10" fontId="1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0" xfId="0" applyFont="1" applyAlignment="1">
      <alignment horizontal="left" indent="3"/>
    </xf>
    <xf numFmtId="0" fontId="1" fillId="2" borderId="2" xfId="0" quotePrefix="1" applyFont="1" applyFill="1" applyBorder="1"/>
    <xf numFmtId="0" fontId="1" fillId="2" borderId="7" xfId="0" quotePrefix="1" applyFont="1" applyFill="1" applyBorder="1"/>
    <xf numFmtId="0" fontId="1" fillId="2" borderId="3" xfId="0" quotePrefix="1" applyFont="1" applyFill="1" applyBorder="1"/>
    <xf numFmtId="0" fontId="2" fillId="2" borderId="1" xfId="0" applyFont="1" applyFill="1" applyBorder="1" applyAlignment="1">
      <alignment wrapText="1"/>
    </xf>
    <xf numFmtId="0" fontId="1" fillId="2" borderId="0" xfId="0" quotePrefix="1" applyFont="1" applyFill="1"/>
    <xf numFmtId="0" fontId="7" fillId="2" borderId="0" xfId="0" applyFont="1" applyFill="1" applyAlignment="1">
      <alignment horizontal="center" vertical="center" wrapText="1"/>
    </xf>
    <xf numFmtId="9" fontId="7" fillId="2" borderId="0" xfId="3" applyFont="1" applyFill="1" applyBorder="1" applyAlignment="1">
      <alignment horizontal="center" vertical="center" wrapText="1"/>
    </xf>
    <xf numFmtId="8" fontId="7" fillId="2" borderId="0" xfId="0" applyNumberFormat="1" applyFont="1" applyFill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6" fontId="7" fillId="2" borderId="1" xfId="0" applyNumberFormat="1" applyFont="1" applyFill="1" applyBorder="1" applyAlignment="1">
      <alignment horizontal="center" vertical="center" wrapText="1"/>
    </xf>
    <xf numFmtId="9" fontId="7" fillId="2" borderId="1" xfId="3" applyFont="1" applyFill="1" applyBorder="1" applyAlignment="1">
      <alignment horizontal="center" vertical="center" wrapText="1"/>
    </xf>
    <xf numFmtId="6" fontId="7" fillId="2" borderId="1" xfId="0" quotePrefix="1" applyNumberFormat="1" applyFont="1" applyFill="1" applyBorder="1" applyAlignment="1">
      <alignment horizontal="center" vertical="center" wrapText="1"/>
    </xf>
    <xf numFmtId="9" fontId="7" fillId="2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9" fontId="1" fillId="2" borderId="0" xfId="0" applyNumberFormat="1" applyFont="1" applyFill="1"/>
    <xf numFmtId="6" fontId="1" fillId="2" borderId="0" xfId="0" applyNumberFormat="1" applyFont="1" applyFill="1"/>
    <xf numFmtId="0" fontId="2" fillId="2" borderId="1" xfId="0" applyFont="1" applyFill="1" applyBorder="1"/>
    <xf numFmtId="9" fontId="1" fillId="2" borderId="1" xfId="3" applyFont="1" applyFill="1" applyBorder="1"/>
    <xf numFmtId="9" fontId="1" fillId="2" borderId="1" xfId="0" applyNumberFormat="1" applyFont="1" applyFill="1" applyBorder="1"/>
    <xf numFmtId="6" fontId="1" fillId="2" borderId="1" xfId="0" applyNumberFormat="1" applyFont="1" applyFill="1" applyBorder="1"/>
    <xf numFmtId="0" fontId="1" fillId="2" borderId="8" xfId="0" applyFont="1" applyFill="1" applyBorder="1"/>
    <xf numFmtId="0" fontId="1" fillId="2" borderId="15" xfId="0" applyFont="1" applyFill="1" applyBorder="1"/>
    <xf numFmtId="0" fontId="1" fillId="2" borderId="13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167" fontId="1" fillId="2" borderId="1" xfId="3" applyNumberFormat="1" applyFont="1" applyFill="1" applyBorder="1"/>
    <xf numFmtId="10" fontId="1" fillId="2" borderId="0" xfId="3" applyNumberFormat="1" applyFont="1" applyFill="1" applyBorder="1"/>
    <xf numFmtId="10" fontId="2" fillId="2" borderId="1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Continuous"/>
    </xf>
    <xf numFmtId="0" fontId="3" fillId="2" borderId="1" xfId="5" applyFont="1" applyFill="1" applyBorder="1" applyAlignment="1">
      <alignment vertical="center"/>
    </xf>
    <xf numFmtId="167" fontId="3" fillId="2" borderId="1" xfId="6" applyNumberFormat="1" applyFont="1" applyFill="1" applyBorder="1" applyAlignment="1">
      <alignment vertical="center"/>
    </xf>
    <xf numFmtId="3" fontId="1" fillId="2" borderId="0" xfId="0" applyNumberFormat="1" applyFont="1" applyFill="1"/>
    <xf numFmtId="0" fontId="1" fillId="2" borderId="1" xfId="0" applyFont="1" applyFill="1" applyBorder="1" applyAlignment="1">
      <alignment horizontal="right"/>
    </xf>
    <xf numFmtId="6" fontId="1" fillId="2" borderId="1" xfId="0" applyNumberFormat="1" applyFont="1" applyFill="1" applyBorder="1" applyAlignment="1">
      <alignment horizontal="right"/>
    </xf>
    <xf numFmtId="9" fontId="1" fillId="2" borderId="1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2" fontId="1" fillId="2" borderId="1" xfId="0" applyNumberFormat="1" applyFont="1" applyFill="1" applyBorder="1"/>
    <xf numFmtId="168" fontId="1" fillId="2" borderId="1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9" fontId="1" fillId="2" borderId="0" xfId="3" applyFont="1" applyFill="1" applyBorder="1" applyAlignment="1">
      <alignment horizontal="center" vertical="center" wrapText="1"/>
    </xf>
    <xf numFmtId="8" fontId="1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6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"/>
    </xf>
    <xf numFmtId="168" fontId="1" fillId="2" borderId="0" xfId="0" applyNumberFormat="1" applyFont="1" applyFill="1"/>
    <xf numFmtId="2" fontId="1" fillId="2" borderId="0" xfId="0" applyNumberFormat="1" applyFont="1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6" fontId="7" fillId="2" borderId="13" xfId="0" applyNumberFormat="1" applyFont="1" applyFill="1" applyBorder="1" applyAlignment="1">
      <alignment horizontal="center" vertical="center"/>
    </xf>
    <xf numFmtId="6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6" fontId="7" fillId="2" borderId="1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/>
    </xf>
    <xf numFmtId="9" fontId="1" fillId="2" borderId="7" xfId="0" applyNumberFormat="1" applyFont="1" applyFill="1" applyBorder="1" applyAlignment="1">
      <alignment horizontal="center" wrapText="1"/>
    </xf>
    <xf numFmtId="9" fontId="1" fillId="2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3" fontId="0" fillId="0" borderId="0" xfId="0" applyNumberFormat="1"/>
    <xf numFmtId="0" fontId="1" fillId="2" borderId="0" xfId="0" quotePrefix="1" applyFont="1" applyFill="1" applyAlignment="1">
      <alignment horizontal="left"/>
    </xf>
    <xf numFmtId="0" fontId="2" fillId="0" borderId="4" xfId="0" applyFont="1" applyBorder="1" applyAlignment="1">
      <alignment horizontal="center" wrapText="1"/>
    </xf>
    <xf numFmtId="9" fontId="2" fillId="0" borderId="7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1" fillId="2" borderId="11" xfId="0" quotePrefix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5" xfId="0" quotePrefix="1" applyFont="1" applyFill="1" applyBorder="1"/>
    <xf numFmtId="10" fontId="1" fillId="2" borderId="15" xfId="3" applyNumberFormat="1" applyFont="1" applyFill="1" applyBorder="1"/>
    <xf numFmtId="0" fontId="1" fillId="2" borderId="14" xfId="0" quotePrefix="1" applyFont="1" applyFill="1" applyBorder="1"/>
    <xf numFmtId="10" fontId="1" fillId="2" borderId="14" xfId="3" applyNumberFormat="1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3" xfId="0" quotePrefix="1" applyFont="1" applyFill="1" applyBorder="1"/>
    <xf numFmtId="10" fontId="2" fillId="2" borderId="4" xfId="3" applyNumberFormat="1" applyFont="1" applyFill="1" applyBorder="1"/>
    <xf numFmtId="10" fontId="1" fillId="2" borderId="4" xfId="3" applyNumberFormat="1" applyFont="1" applyFill="1" applyBorder="1"/>
    <xf numFmtId="0" fontId="1" fillId="2" borderId="4" xfId="0" applyFont="1" applyFill="1" applyBorder="1"/>
    <xf numFmtId="9" fontId="1" fillId="4" borderId="2" xfId="0" applyNumberFormat="1" applyFont="1" applyFill="1" applyBorder="1"/>
    <xf numFmtId="9" fontId="1" fillId="4" borderId="13" xfId="0" applyNumberFormat="1" applyFont="1" applyFill="1" applyBorder="1"/>
    <xf numFmtId="9" fontId="1" fillId="4" borderId="7" xfId="0" applyNumberFormat="1" applyFont="1" applyFill="1" applyBorder="1"/>
    <xf numFmtId="9" fontId="1" fillId="4" borderId="10" xfId="0" applyNumberFormat="1" applyFont="1" applyFill="1" applyBorder="1"/>
    <xf numFmtId="9" fontId="1" fillId="4" borderId="3" xfId="0" applyNumberFormat="1" applyFont="1" applyFill="1" applyBorder="1"/>
    <xf numFmtId="9" fontId="1" fillId="4" borderId="12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quotePrefix="1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43" fontId="1" fillId="2" borderId="0" xfId="2" applyFont="1" applyFill="1"/>
    <xf numFmtId="0" fontId="2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right"/>
    </xf>
    <xf numFmtId="164" fontId="1" fillId="2" borderId="6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9" fontId="2" fillId="2" borderId="1" xfId="0" applyNumberFormat="1" applyFont="1" applyFill="1" applyBorder="1"/>
    <xf numFmtId="0" fontId="1" fillId="2" borderId="0" xfId="0" applyFont="1" applyFill="1" applyAlignment="1">
      <alignment horizontal="left" indent="1"/>
    </xf>
    <xf numFmtId="169" fontId="9" fillId="0" borderId="1" xfId="9" applyNumberFormat="1" applyFont="1" applyBorder="1" applyAlignment="1">
      <alignment horizontal="centerContinuous"/>
    </xf>
    <xf numFmtId="43" fontId="0" fillId="0" borderId="0" xfId="9" applyFont="1"/>
    <xf numFmtId="0" fontId="9" fillId="0" borderId="0" xfId="0" applyFont="1" applyAlignment="1">
      <alignment horizontal="centerContinuous"/>
    </xf>
    <xf numFmtId="9" fontId="0" fillId="0" borderId="7" xfId="9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70" fontId="0" fillId="0" borderId="0" xfId="0" applyNumberFormat="1"/>
    <xf numFmtId="0" fontId="0" fillId="0" borderId="0" xfId="0" applyAlignment="1">
      <alignment horizontal="right"/>
    </xf>
    <xf numFmtId="9" fontId="0" fillId="0" borderId="0" xfId="3" applyFont="1"/>
    <xf numFmtId="166" fontId="0" fillId="0" borderId="1" xfId="9" applyNumberFormat="1" applyFont="1" applyBorder="1"/>
    <xf numFmtId="43" fontId="9" fillId="5" borderId="5" xfId="9" applyFont="1" applyFill="1" applyBorder="1" applyAlignment="1">
      <alignment horizontal="centerContinuous"/>
    </xf>
    <xf numFmtId="43" fontId="9" fillId="5" borderId="4" xfId="9" applyFont="1" applyFill="1" applyBorder="1" applyAlignment="1">
      <alignment horizontal="centerContinuous"/>
    </xf>
    <xf numFmtId="43" fontId="9" fillId="5" borderId="6" xfId="9" applyFont="1" applyFill="1" applyBorder="1" applyAlignment="1">
      <alignment horizontal="centerContinuous"/>
    </xf>
    <xf numFmtId="0" fontId="9" fillId="5" borderId="5" xfId="0" applyFont="1" applyFill="1" applyBorder="1" applyAlignment="1">
      <alignment horizontal="centerContinuous"/>
    </xf>
    <xf numFmtId="0" fontId="9" fillId="5" borderId="4" xfId="0" applyFont="1" applyFill="1" applyBorder="1" applyAlignment="1">
      <alignment horizontal="centerContinuous"/>
    </xf>
    <xf numFmtId="0" fontId="9" fillId="5" borderId="6" xfId="0" applyFont="1" applyFill="1" applyBorder="1" applyAlignment="1">
      <alignment horizontal="centerContinuous"/>
    </xf>
    <xf numFmtId="43" fontId="12" fillId="6" borderId="1" xfId="9" applyFont="1" applyFill="1" applyBorder="1" applyAlignment="1" applyProtection="1">
      <alignment horizontal="center" wrapText="1"/>
    </xf>
    <xf numFmtId="169" fontId="9" fillId="5" borderId="1" xfId="9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5" borderId="1" xfId="0" applyFill="1" applyBorder="1" applyAlignment="1">
      <alignment horizontal="center" wrapText="1"/>
    </xf>
    <xf numFmtId="3" fontId="0" fillId="5" borderId="1" xfId="0" applyNumberFormat="1" applyFill="1" applyBorder="1" applyAlignment="1">
      <alignment horizontal="center" wrapText="1"/>
    </xf>
    <xf numFmtId="170" fontId="0" fillId="5" borderId="1" xfId="0" applyNumberFormat="1" applyFill="1" applyBorder="1" applyAlignment="1">
      <alignment horizontal="center" wrapText="1"/>
    </xf>
    <xf numFmtId="166" fontId="0" fillId="0" borderId="0" xfId="9" applyNumberFormat="1" applyFont="1"/>
    <xf numFmtId="166" fontId="0" fillId="0" borderId="0" xfId="9" applyNumberFormat="1" applyFont="1" applyFill="1" applyBorder="1" applyAlignment="1"/>
    <xf numFmtId="164" fontId="0" fillId="0" borderId="0" xfId="0" applyNumberFormat="1"/>
    <xf numFmtId="43" fontId="9" fillId="0" borderId="5" xfId="9" applyFont="1" applyBorder="1" applyAlignment="1"/>
    <xf numFmtId="43" fontId="9" fillId="0" borderId="4" xfId="9" applyFont="1" applyBorder="1" applyAlignment="1"/>
    <xf numFmtId="3" fontId="1" fillId="2" borderId="0" xfId="0" applyNumberFormat="1" applyFont="1" applyFill="1" applyAlignment="1">
      <alignment horizontal="center"/>
    </xf>
    <xf numFmtId="6" fontId="7" fillId="2" borderId="0" xfId="0" applyNumberFormat="1" applyFont="1" applyFill="1" applyAlignment="1">
      <alignment horizontal="center" vertical="center"/>
    </xf>
    <xf numFmtId="3" fontId="1" fillId="2" borderId="4" xfId="0" applyNumberFormat="1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6" fontId="8" fillId="2" borderId="12" xfId="0" applyNumberFormat="1" applyFont="1" applyFill="1" applyBorder="1" applyAlignment="1">
      <alignment horizontal="center" vertical="center"/>
    </xf>
    <xf numFmtId="169" fontId="0" fillId="0" borderId="7" xfId="9" applyNumberFormat="1" applyFont="1" applyBorder="1" applyAlignment="1">
      <alignment horizontal="centerContinuous"/>
    </xf>
    <xf numFmtId="169" fontId="0" fillId="0" borderId="3" xfId="9" applyNumberFormat="1" applyFont="1" applyBorder="1" applyAlignment="1">
      <alignment horizontal="centerContinuous"/>
    </xf>
    <xf numFmtId="169" fontId="0" fillId="0" borderId="1" xfId="9" applyNumberFormat="1" applyFont="1" applyBorder="1" applyAlignment="1">
      <alignment horizontal="centerContinuous"/>
    </xf>
    <xf numFmtId="166" fontId="0" fillId="0" borderId="9" xfId="9" applyNumberFormat="1" applyFont="1" applyBorder="1"/>
    <xf numFmtId="1" fontId="0" fillId="0" borderId="0" xfId="0" applyNumberFormat="1"/>
    <xf numFmtId="10" fontId="0" fillId="0" borderId="10" xfId="0" applyNumberFormat="1" applyBorder="1"/>
    <xf numFmtId="164" fontId="0" fillId="0" borderId="10" xfId="0" applyNumberFormat="1" applyBorder="1"/>
    <xf numFmtId="166" fontId="0" fillId="0" borderId="11" xfId="9" applyNumberFormat="1" applyFont="1" applyBorder="1"/>
    <xf numFmtId="166" fontId="0" fillId="0" borderId="14" xfId="9" applyNumberFormat="1" applyFont="1" applyFill="1" applyBorder="1" applyAlignment="1"/>
    <xf numFmtId="164" fontId="0" fillId="0" borderId="14" xfId="0" applyNumberFormat="1" applyBorder="1"/>
    <xf numFmtId="164" fontId="0" fillId="0" borderId="12" xfId="0" applyNumberFormat="1" applyBorder="1"/>
    <xf numFmtId="167" fontId="0" fillId="0" borderId="0" xfId="3" applyNumberFormat="1" applyFont="1"/>
    <xf numFmtId="167" fontId="0" fillId="0" borderId="14" xfId="3" applyNumberFormat="1" applyFont="1" applyBorder="1"/>
    <xf numFmtId="167" fontId="0" fillId="0" borderId="7" xfId="3" applyNumberFormat="1" applyFont="1" applyBorder="1"/>
    <xf numFmtId="167" fontId="0" fillId="0" borderId="7" xfId="3" applyNumberFormat="1" applyFont="1" applyFill="1" applyBorder="1"/>
    <xf numFmtId="164" fontId="13" fillId="0" borderId="7" xfId="9" applyNumberFormat="1" applyFont="1" applyFill="1" applyBorder="1" applyAlignment="1" applyProtection="1">
      <alignment horizontal="right" vertical="center" wrapText="1"/>
    </xf>
    <xf numFmtId="164" fontId="9" fillId="0" borderId="6" xfId="9" applyNumberFormat="1" applyFont="1" applyBorder="1" applyAlignment="1"/>
    <xf numFmtId="164" fontId="0" fillId="0" borderId="7" xfId="9" applyNumberFormat="1" applyFont="1" applyFill="1" applyBorder="1"/>
    <xf numFmtId="164" fontId="0" fillId="0" borderId="3" xfId="9" applyNumberFormat="1" applyFont="1" applyFill="1" applyBorder="1"/>
    <xf numFmtId="164" fontId="13" fillId="0" borderId="16" xfId="9" applyNumberFormat="1" applyFont="1" applyFill="1" applyBorder="1" applyAlignment="1" applyProtection="1">
      <alignment horizontal="right" vertical="center" wrapText="1"/>
    </xf>
    <xf numFmtId="164" fontId="13" fillId="0" borderId="17" xfId="9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/>
    <xf numFmtId="164" fontId="1" fillId="2" borderId="1" xfId="4" applyNumberFormat="1" applyFont="1" applyFill="1" applyBorder="1"/>
    <xf numFmtId="165" fontId="1" fillId="2" borderId="10" xfId="4" applyNumberFormat="1" applyFont="1" applyFill="1" applyBorder="1"/>
    <xf numFmtId="164" fontId="1" fillId="2" borderId="10" xfId="4" applyNumberFormat="1" applyFont="1" applyFill="1" applyBorder="1"/>
    <xf numFmtId="164" fontId="1" fillId="2" borderId="12" xfId="4" applyNumberFormat="1" applyFont="1" applyFill="1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6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</cellXfs>
  <cellStyles count="10">
    <cellStyle name="Comma" xfId="2" builtinId="3"/>
    <cellStyle name="Comma 32 2 2" xfId="7" xr:uid="{D3B1B5C2-CFD4-B74F-9FDC-33F40B7805E2}"/>
    <cellStyle name="Currency" xfId="4" builtinId="4"/>
    <cellStyle name="Currency 2" xfId="8" xr:uid="{55FCF7D4-CDDC-F846-A4E7-7023054FAB76}"/>
    <cellStyle name="Milliers 2" xfId="9" xr:uid="{F9784915-15FD-8644-A007-F08EDC984C6F}"/>
    <cellStyle name="Normal" xfId="0" builtinId="0"/>
    <cellStyle name="Normal 134 2 2 2" xfId="5" xr:uid="{2690D622-39D0-6148-A711-DDC0DAC9C1D1}"/>
    <cellStyle name="Normal 2" xfId="1" xr:uid="{CA9855CC-A0D3-4173-B72D-E517C123FA64}"/>
    <cellStyle name="Percent" xfId="3" builtinId="5"/>
    <cellStyle name="Percent 57 2 2" xfId="6" xr:uid="{2D3AAB24-1B02-0540-A199-A321FC77C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'Q02'!$B$81:$B$86</c:f>
              <c:numCache>
                <c:formatCode>0%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</c:numCache>
            </c:numRef>
          </c:cat>
          <c:val>
            <c:numRef>
              <c:f>'Q02'!$C$81:$C$86</c:f>
              <c:numCache>
                <c:formatCode>0%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60-2E4F-9EE7-A710FB64D7E5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'Q02'!$B$81:$B$86</c:f>
              <c:numCache>
                <c:formatCode>0%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</c:numCache>
            </c:numRef>
          </c:cat>
          <c:val>
            <c:numRef>
              <c:f>'Q02'!$D$81:$D$86</c:f>
              <c:numCache>
                <c:formatCode>0%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60-2E4F-9EE7-A710FB64D7E5}"/>
            </c:ext>
          </c:extLst>
        </c:ser>
        <c:ser>
          <c:idx val="8"/>
          <c:order val="2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'Q02'!$B$81:$B$86</c:f>
              <c:numCache>
                <c:formatCode>0%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</c:numCache>
            </c:numRef>
          </c:cat>
          <c:val>
            <c:numRef>
              <c:f>'Q02'!$C$81:$C$86</c:f>
              <c:numCache>
                <c:formatCode>0%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0-2E4F-9EE7-A710FB64D7E5}"/>
            </c:ext>
          </c:extLst>
        </c:ser>
        <c:ser>
          <c:idx val="9"/>
          <c:order val="3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'Q02'!$B$81:$B$86</c:f>
              <c:numCache>
                <c:formatCode>0%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</c:numCache>
            </c:numRef>
          </c:cat>
          <c:val>
            <c:numRef>
              <c:f>'Q02'!$D$81:$D$86</c:f>
              <c:numCache>
                <c:formatCode>0%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60-2E4F-9EE7-A710FB64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543864"/>
        <c:axId val="765544584"/>
      </c:lineChart>
      <c:catAx>
        <c:axId val="76554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Premium Increase Over Trend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544584"/>
        <c:crosses val="autoZero"/>
        <c:auto val="1"/>
        <c:lblAlgn val="ctr"/>
        <c:lblOffset val="100"/>
        <c:noMultiLvlLbl val="0"/>
      </c:catAx>
      <c:valAx>
        <c:axId val="76554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Lapse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54386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660400</xdr:colOff>
      <xdr:row>12</xdr:row>
      <xdr:rowOff>25400</xdr:rowOff>
    </xdr:from>
    <xdr:to>
      <xdr:col>14</xdr:col>
      <xdr:colOff>117475</xdr:colOff>
      <xdr:row>19</xdr:row>
      <xdr:rowOff>15875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C3336-947F-4504-AFAA-F3D8CA2C19B0}"/>
            </a:ext>
          </a:extLst>
        </xdr:cNvPr>
        <xdr:cNvSpPr txBox="1"/>
      </xdr:nvSpPr>
      <xdr:spPr>
        <a:xfrm>
          <a:off x="1333500" y="2311400"/>
          <a:ext cx="8207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78</xdr:row>
      <xdr:rowOff>88900</xdr:rowOff>
    </xdr:from>
    <xdr:to>
      <xdr:col>9</xdr:col>
      <xdr:colOff>330200</xdr:colOff>
      <xdr:row>94</xdr:row>
      <xdr:rowOff>80818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141BE5-096B-6442-9A9E-0BEE238EC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C6C-884C-4CC0-8E9C-A7134E9E8E49}">
  <sheetPr>
    <tabColor rgb="FFFFFF00"/>
  </sheetPr>
  <dimension ref="B2:D11"/>
  <sheetViews>
    <sheetView tabSelected="1" workbookViewId="0"/>
  </sheetViews>
  <sheetFormatPr defaultColWidth="8.85546875" defaultRowHeight="15" x14ac:dyDescent="0.25"/>
  <sheetData>
    <row r="2" spans="2:4" x14ac:dyDescent="0.25">
      <c r="B2" t="s">
        <v>3</v>
      </c>
    </row>
    <row r="3" spans="2:4" x14ac:dyDescent="0.25">
      <c r="C3" t="s">
        <v>4</v>
      </c>
    </row>
    <row r="4" spans="2:4" x14ac:dyDescent="0.25">
      <c r="C4" t="s">
        <v>5</v>
      </c>
    </row>
    <row r="5" spans="2:4" x14ac:dyDescent="0.25">
      <c r="C5" t="s">
        <v>6</v>
      </c>
    </row>
    <row r="6" spans="2:4" x14ac:dyDescent="0.25">
      <c r="C6" t="s">
        <v>7</v>
      </c>
    </row>
    <row r="7" spans="2:4" x14ac:dyDescent="0.25">
      <c r="D7" t="s">
        <v>8</v>
      </c>
    </row>
    <row r="8" spans="2:4" x14ac:dyDescent="0.25">
      <c r="D8" t="s">
        <v>9</v>
      </c>
    </row>
    <row r="9" spans="2:4" x14ac:dyDescent="0.25">
      <c r="C9" t="s">
        <v>10</v>
      </c>
    </row>
    <row r="11" spans="2:4" x14ac:dyDescent="0.25">
      <c r="C11" t="s">
        <v>11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A1C8-6E23-984B-A4BB-9A048145653A}">
  <dimension ref="A1:L92"/>
  <sheetViews>
    <sheetView zoomScaleNormal="100" workbookViewId="0"/>
  </sheetViews>
  <sheetFormatPr defaultColWidth="10.85546875" defaultRowHeight="15.75" x14ac:dyDescent="0.25"/>
  <cols>
    <col min="1" max="1" width="15.28515625" style="2" customWidth="1"/>
    <col min="2" max="5" width="27" style="2" customWidth="1"/>
    <col min="6" max="11" width="9.7109375" style="2" customWidth="1"/>
    <col min="12" max="12" width="3.28515625" style="2" customWidth="1"/>
    <col min="13" max="16384" width="10.85546875" style="2"/>
  </cols>
  <sheetData>
    <row r="1" spans="1:12" x14ac:dyDescent="0.25">
      <c r="A1" s="4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24"/>
    </row>
    <row r="2" spans="1:12" x14ac:dyDescent="0.25">
      <c r="A2" s="1" t="s">
        <v>322</v>
      </c>
      <c r="B2" s="1"/>
      <c r="C2" s="1"/>
      <c r="D2" s="1"/>
      <c r="E2" s="1"/>
      <c r="F2" s="1"/>
      <c r="G2" s="1"/>
      <c r="H2" s="1"/>
      <c r="I2" s="1"/>
      <c r="J2" s="1"/>
      <c r="K2" s="1"/>
      <c r="L2" s="24"/>
    </row>
    <row r="3" spans="1:12" x14ac:dyDescent="0.25">
      <c r="L3" s="24"/>
    </row>
    <row r="4" spans="1:12" x14ac:dyDescent="0.25">
      <c r="A4" s="12" t="s">
        <v>29</v>
      </c>
      <c r="B4" s="1" t="s">
        <v>48</v>
      </c>
      <c r="C4" s="1" t="s">
        <v>197</v>
      </c>
      <c r="D4" s="1"/>
      <c r="E4" s="1"/>
      <c r="F4" s="1"/>
      <c r="G4" s="1"/>
      <c r="H4" s="1"/>
      <c r="I4" s="1"/>
      <c r="J4" s="1"/>
      <c r="K4" s="1"/>
      <c r="L4" s="24"/>
    </row>
    <row r="5" spans="1:12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24"/>
    </row>
    <row r="6" spans="1:12" x14ac:dyDescent="0.25">
      <c r="A6" s="10" t="s">
        <v>0</v>
      </c>
      <c r="L6" s="24"/>
    </row>
    <row r="7" spans="1:12" x14ac:dyDescent="0.25">
      <c r="A7" s="10"/>
      <c r="L7" s="24"/>
    </row>
    <row r="8" spans="1:12" x14ac:dyDescent="0.25">
      <c r="A8" s="10"/>
      <c r="L8" s="24"/>
    </row>
    <row r="9" spans="1:12" x14ac:dyDescent="0.25">
      <c r="A9" s="10"/>
      <c r="L9" s="24"/>
    </row>
    <row r="10" spans="1:12" x14ac:dyDescent="0.25">
      <c r="A10" s="10"/>
      <c r="L10" s="24"/>
    </row>
    <row r="11" spans="1:12" x14ac:dyDescent="0.25">
      <c r="A11" s="10"/>
      <c r="L11" s="24"/>
    </row>
    <row r="12" spans="1:12" x14ac:dyDescent="0.25">
      <c r="A12" s="10"/>
      <c r="L12" s="24"/>
    </row>
    <row r="13" spans="1:12" x14ac:dyDescent="0.25">
      <c r="A13" s="10"/>
      <c r="L13" s="24"/>
    </row>
    <row r="14" spans="1:12" x14ac:dyDescent="0.25">
      <c r="L14" s="24"/>
    </row>
    <row r="15" spans="1:12" x14ac:dyDescent="0.25">
      <c r="L15" s="24"/>
    </row>
    <row r="16" spans="1:12" x14ac:dyDescent="0.25">
      <c r="L16" s="24"/>
    </row>
    <row r="17" spans="1:12" x14ac:dyDescent="0.25">
      <c r="L17" s="24"/>
    </row>
    <row r="18" spans="1:12" x14ac:dyDescent="0.25">
      <c r="A18" s="1" t="s">
        <v>286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24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4"/>
    </row>
    <row r="20" spans="1:12" x14ac:dyDescent="0.25">
      <c r="A20" s="12" t="s">
        <v>21</v>
      </c>
      <c r="B20" s="1" t="s">
        <v>30</v>
      </c>
      <c r="C20" s="1" t="s">
        <v>288</v>
      </c>
      <c r="D20" s="1"/>
      <c r="E20" s="1"/>
      <c r="F20" s="1"/>
      <c r="G20" s="1"/>
      <c r="H20" s="1"/>
      <c r="I20" s="1"/>
      <c r="J20" s="1"/>
      <c r="K20" s="1"/>
      <c r="L20" s="24"/>
    </row>
    <row r="21" spans="1:12" x14ac:dyDescent="0.25">
      <c r="A21" s="11"/>
      <c r="B21" s="12" t="s">
        <v>22</v>
      </c>
      <c r="C21" s="1" t="s">
        <v>198</v>
      </c>
      <c r="D21" s="1"/>
      <c r="E21" s="1"/>
      <c r="F21" s="1"/>
      <c r="G21" s="1"/>
      <c r="H21" s="1"/>
      <c r="I21" s="1"/>
      <c r="J21" s="1"/>
      <c r="K21" s="1"/>
      <c r="L21" s="24"/>
    </row>
    <row r="22" spans="1:12" x14ac:dyDescent="0.25">
      <c r="A22" s="11"/>
      <c r="B22" s="12" t="s">
        <v>25</v>
      </c>
      <c r="C22" s="1" t="s">
        <v>199</v>
      </c>
      <c r="D22" s="1"/>
      <c r="E22" s="1"/>
      <c r="F22" s="1"/>
      <c r="G22" s="1"/>
      <c r="H22" s="1"/>
      <c r="I22" s="1"/>
      <c r="J22" s="1"/>
      <c r="K22" s="1"/>
      <c r="L22" s="24"/>
    </row>
    <row r="23" spans="1:12" x14ac:dyDescent="0.25">
      <c r="A23" s="11"/>
      <c r="B23" s="12" t="s">
        <v>26</v>
      </c>
      <c r="C23" s="1" t="s">
        <v>200</v>
      </c>
      <c r="D23" s="1"/>
      <c r="E23" s="1"/>
      <c r="F23" s="1"/>
      <c r="G23" s="1"/>
      <c r="H23" s="1"/>
      <c r="I23" s="1"/>
      <c r="J23" s="1"/>
      <c r="K23" s="1"/>
      <c r="L23" s="24"/>
    </row>
    <row r="24" spans="1:12" x14ac:dyDescent="0.25">
      <c r="A24" s="11"/>
      <c r="B24" s="12"/>
      <c r="C24" s="1"/>
      <c r="D24" s="1"/>
      <c r="E24" s="1"/>
      <c r="F24" s="1"/>
      <c r="G24" s="1"/>
      <c r="H24" s="1"/>
      <c r="I24" s="1"/>
      <c r="J24" s="1"/>
      <c r="K24" s="1"/>
      <c r="L24" s="24"/>
    </row>
    <row r="25" spans="1:12" x14ac:dyDescent="0.25">
      <c r="A25" s="10" t="s">
        <v>0</v>
      </c>
      <c r="L25" s="24"/>
    </row>
    <row r="26" spans="1:12" x14ac:dyDescent="0.25">
      <c r="A26" s="10"/>
      <c r="L26" s="24"/>
    </row>
    <row r="27" spans="1:12" x14ac:dyDescent="0.25">
      <c r="A27" s="10"/>
      <c r="L27" s="24"/>
    </row>
    <row r="28" spans="1:12" x14ac:dyDescent="0.25">
      <c r="A28" s="10"/>
      <c r="L28" s="24"/>
    </row>
    <row r="29" spans="1:12" x14ac:dyDescent="0.25">
      <c r="A29" s="10"/>
      <c r="L29" s="24"/>
    </row>
    <row r="30" spans="1:12" x14ac:dyDescent="0.25">
      <c r="A30" s="10"/>
      <c r="L30" s="24"/>
    </row>
    <row r="31" spans="1:12" x14ac:dyDescent="0.25">
      <c r="A31" s="10"/>
      <c r="L31" s="24"/>
    </row>
    <row r="32" spans="1:12" x14ac:dyDescent="0.25">
      <c r="A32" s="10"/>
      <c r="L32" s="24"/>
    </row>
    <row r="33" spans="1:12" x14ac:dyDescent="0.25">
      <c r="L33" s="24"/>
    </row>
    <row r="34" spans="1:12" x14ac:dyDescent="0.25">
      <c r="L34" s="24"/>
    </row>
    <row r="35" spans="1:12" x14ac:dyDescent="0.25">
      <c r="L35" s="24"/>
    </row>
    <row r="36" spans="1:12" x14ac:dyDescent="0.25">
      <c r="L36" s="24"/>
    </row>
    <row r="37" spans="1:12" x14ac:dyDescent="0.25">
      <c r="L37" s="24"/>
    </row>
    <row r="38" spans="1:12" ht="15.95" customHeight="1" x14ac:dyDescent="0.25">
      <c r="A38" s="135" t="s">
        <v>289</v>
      </c>
      <c r="B38" s="136"/>
      <c r="C38" s="137"/>
      <c r="D38" s="138"/>
      <c r="E38" s="137"/>
      <c r="F38" s="137"/>
      <c r="G38" s="137"/>
      <c r="H38" s="137"/>
      <c r="I38" s="137"/>
      <c r="J38" s="137"/>
      <c r="K38" s="137"/>
      <c r="L38" s="24"/>
    </row>
    <row r="39" spans="1:12" x14ac:dyDescent="0.25">
      <c r="A39" s="112"/>
      <c r="B39" s="137"/>
      <c r="C39" s="137"/>
      <c r="D39" s="112"/>
      <c r="E39" s="139"/>
      <c r="F39" s="139"/>
      <c r="G39" s="139"/>
      <c r="H39" s="139"/>
      <c r="I39" s="139"/>
      <c r="J39" s="139"/>
      <c r="K39" s="139"/>
      <c r="L39" s="24"/>
    </row>
    <row r="40" spans="1:12" x14ac:dyDescent="0.25">
      <c r="A40" s="112" t="s">
        <v>31</v>
      </c>
      <c r="B40" s="137"/>
      <c r="C40" s="137"/>
      <c r="D40" s="112"/>
      <c r="E40" s="139"/>
      <c r="F40" s="139"/>
      <c r="G40" s="139"/>
      <c r="H40" s="139"/>
      <c r="I40" s="139"/>
      <c r="J40" s="139"/>
      <c r="K40" s="139"/>
      <c r="L40" s="24"/>
    </row>
    <row r="41" spans="1:12" x14ac:dyDescent="0.25">
      <c r="A41" s="112" t="s">
        <v>201</v>
      </c>
      <c r="B41" s="1"/>
      <c r="C41" s="1"/>
      <c r="D41" s="4"/>
      <c r="E41" s="4"/>
      <c r="F41" s="1"/>
      <c r="G41" s="1"/>
      <c r="H41" s="1"/>
      <c r="I41" s="1"/>
      <c r="J41" s="1"/>
      <c r="K41" s="1"/>
      <c r="L41" s="24"/>
    </row>
    <row r="42" spans="1:12" x14ac:dyDescent="0.25">
      <c r="A42" s="1"/>
      <c r="B42" s="1"/>
      <c r="C42" s="1"/>
      <c r="D42" s="4"/>
      <c r="E42" s="4"/>
      <c r="F42" s="1"/>
      <c r="G42" s="1"/>
      <c r="H42" s="1"/>
      <c r="I42" s="1"/>
      <c r="J42" s="1"/>
      <c r="K42" s="1"/>
      <c r="L42" s="24"/>
    </row>
    <row r="43" spans="1:12" x14ac:dyDescent="0.25">
      <c r="A43" s="1"/>
      <c r="B43" s="4" t="s">
        <v>202</v>
      </c>
      <c r="C43" s="4"/>
      <c r="D43" s="140"/>
      <c r="E43" s="140"/>
      <c r="F43" s="1"/>
      <c r="G43" s="1"/>
      <c r="H43" s="1"/>
      <c r="I43" s="1"/>
      <c r="J43" s="1"/>
      <c r="K43" s="1"/>
      <c r="L43" s="24"/>
    </row>
    <row r="44" spans="1:12" x14ac:dyDescent="0.25">
      <c r="A44" s="1"/>
      <c r="B44" s="6" t="s">
        <v>140</v>
      </c>
      <c r="C44" s="141" t="s">
        <v>23</v>
      </c>
      <c r="D44" s="141" t="s">
        <v>24</v>
      </c>
      <c r="E44" s="141" t="s">
        <v>220</v>
      </c>
      <c r="F44" s="1"/>
      <c r="G44" s="1"/>
      <c r="H44" s="1"/>
      <c r="I44" s="1"/>
      <c r="J44" s="1"/>
      <c r="K44" s="1"/>
      <c r="L44" s="24"/>
    </row>
    <row r="45" spans="1:12" x14ac:dyDescent="0.25">
      <c r="A45" s="1"/>
      <c r="B45" s="6" t="s">
        <v>203</v>
      </c>
      <c r="C45" s="142">
        <v>5100</v>
      </c>
      <c r="D45" s="142">
        <v>5050</v>
      </c>
      <c r="E45" s="142">
        <v>5150</v>
      </c>
      <c r="F45" s="1"/>
      <c r="G45" s="1"/>
      <c r="H45" s="1"/>
      <c r="I45" s="1"/>
      <c r="J45" s="1"/>
      <c r="K45" s="1"/>
      <c r="L45" s="24"/>
    </row>
    <row r="46" spans="1:12" x14ac:dyDescent="0.25">
      <c r="A46" s="1"/>
      <c r="B46" s="6" t="s">
        <v>204</v>
      </c>
      <c r="C46" s="143">
        <v>18360000</v>
      </c>
      <c r="D46" s="143">
        <v>19695000</v>
      </c>
      <c r="E46" s="143">
        <v>21630000</v>
      </c>
      <c r="F46" s="1"/>
      <c r="G46" s="1"/>
      <c r="H46" s="1"/>
      <c r="I46" s="1"/>
      <c r="J46" s="1"/>
      <c r="K46" s="1"/>
      <c r="L46" s="24"/>
    </row>
    <row r="47" spans="1:12" x14ac:dyDescent="0.25">
      <c r="A47" s="1"/>
      <c r="B47" s="6" t="s">
        <v>205</v>
      </c>
      <c r="C47" s="143">
        <v>15100000</v>
      </c>
      <c r="D47" s="143">
        <v>17000000</v>
      </c>
      <c r="E47" s="143">
        <v>17750000</v>
      </c>
      <c r="F47" s="1"/>
      <c r="G47" s="1"/>
      <c r="H47" s="1"/>
      <c r="I47" s="1"/>
      <c r="J47" s="1"/>
      <c r="K47" s="1"/>
      <c r="L47" s="24"/>
    </row>
    <row r="48" spans="1:12" x14ac:dyDescent="0.25">
      <c r="A48" s="1"/>
      <c r="B48" s="6" t="s">
        <v>206</v>
      </c>
      <c r="C48" s="143">
        <v>1000</v>
      </c>
      <c r="D48" s="143">
        <v>40000</v>
      </c>
      <c r="E48" s="143">
        <v>225000</v>
      </c>
      <c r="F48" s="1"/>
      <c r="G48" s="1"/>
      <c r="H48" s="1"/>
      <c r="I48" s="1"/>
      <c r="J48" s="1"/>
      <c r="K48" s="1"/>
      <c r="L48" s="24"/>
    </row>
    <row r="49" spans="1:12" x14ac:dyDescent="0.25">
      <c r="A49" s="1"/>
      <c r="B49" s="6" t="s">
        <v>207</v>
      </c>
      <c r="C49" s="143">
        <v>1040400</v>
      </c>
      <c r="D49" s="143">
        <v>1090800</v>
      </c>
      <c r="E49" s="143">
        <v>1174200</v>
      </c>
      <c r="F49" s="1"/>
      <c r="G49" s="1"/>
      <c r="H49" s="1"/>
      <c r="I49" s="1"/>
      <c r="J49" s="1"/>
      <c r="K49" s="1"/>
      <c r="L49" s="24"/>
    </row>
    <row r="50" spans="1:12" x14ac:dyDescent="0.25">
      <c r="A50" s="1"/>
      <c r="B50" s="6" t="s">
        <v>208</v>
      </c>
      <c r="C50" s="143">
        <v>600000</v>
      </c>
      <c r="D50" s="143">
        <v>500000</v>
      </c>
      <c r="E50" s="143">
        <v>700000</v>
      </c>
      <c r="F50" s="1"/>
      <c r="G50" s="1"/>
      <c r="H50" s="1"/>
      <c r="I50" s="1"/>
      <c r="J50" s="1"/>
      <c r="K50" s="1"/>
      <c r="L50" s="24"/>
    </row>
    <row r="51" spans="1:12" x14ac:dyDescent="0.25">
      <c r="A51" s="1"/>
      <c r="B51" s="6" t="s">
        <v>209</v>
      </c>
      <c r="C51" s="58">
        <v>0.1</v>
      </c>
      <c r="D51" s="58">
        <v>0.4</v>
      </c>
      <c r="E51" s="58">
        <v>0.5</v>
      </c>
      <c r="F51" s="1"/>
      <c r="G51" s="1"/>
      <c r="H51" s="1"/>
      <c r="I51" s="1"/>
      <c r="J51" s="1"/>
      <c r="K51" s="1"/>
      <c r="L51" s="24"/>
    </row>
    <row r="52" spans="1:12" x14ac:dyDescent="0.25">
      <c r="A52" s="1"/>
      <c r="B52" s="1"/>
      <c r="C52" s="1"/>
      <c r="D52" s="1"/>
      <c r="E52" s="4"/>
      <c r="F52" s="1"/>
      <c r="G52" s="1"/>
      <c r="H52" s="1"/>
      <c r="I52" s="1"/>
      <c r="J52" s="1"/>
      <c r="K52" s="1"/>
      <c r="L52" s="24"/>
    </row>
    <row r="53" spans="1:12" x14ac:dyDescent="0.25">
      <c r="A53" s="1"/>
      <c r="B53" s="1"/>
      <c r="C53" s="144"/>
      <c r="D53" s="145" t="s">
        <v>331</v>
      </c>
      <c r="E53" s="146">
        <v>360</v>
      </c>
      <c r="F53" s="1"/>
      <c r="G53" s="1"/>
      <c r="H53" s="1"/>
      <c r="I53" s="1"/>
      <c r="J53" s="1"/>
      <c r="K53" s="1"/>
      <c r="L53" s="24"/>
    </row>
    <row r="54" spans="1:12" x14ac:dyDescent="0.25">
      <c r="A54" s="1"/>
      <c r="B54" s="1"/>
      <c r="C54" s="147"/>
      <c r="D54" s="148" t="s">
        <v>332</v>
      </c>
      <c r="E54" s="60">
        <v>20</v>
      </c>
      <c r="F54" s="1"/>
      <c r="G54" s="1"/>
      <c r="H54" s="1"/>
      <c r="I54" s="1"/>
      <c r="J54" s="1"/>
      <c r="K54" s="1"/>
      <c r="L54" s="24"/>
    </row>
    <row r="55" spans="1:12" x14ac:dyDescent="0.25">
      <c r="A55" s="1"/>
      <c r="B55" s="1"/>
      <c r="C55" s="6"/>
      <c r="D55" s="76" t="s">
        <v>210</v>
      </c>
      <c r="E55" s="60">
        <v>22</v>
      </c>
      <c r="F55" s="1"/>
      <c r="G55" s="1"/>
      <c r="H55" s="1"/>
      <c r="I55" s="1"/>
      <c r="J55" s="1"/>
      <c r="K55" s="1"/>
      <c r="L55" s="24"/>
    </row>
    <row r="56" spans="1:12" x14ac:dyDescent="0.25">
      <c r="A56" s="1"/>
      <c r="B56" s="1"/>
      <c r="C56" s="6"/>
      <c r="D56" s="76" t="s">
        <v>333</v>
      </c>
      <c r="E56" s="142">
        <v>5200</v>
      </c>
      <c r="F56" s="1"/>
      <c r="G56" s="1"/>
      <c r="H56" s="1"/>
      <c r="I56" s="1"/>
      <c r="J56" s="1"/>
      <c r="K56" s="1"/>
      <c r="L56" s="24"/>
    </row>
    <row r="57" spans="1:12" x14ac:dyDescent="0.25">
      <c r="A57" s="1"/>
      <c r="B57" s="1"/>
      <c r="C57" s="1"/>
      <c r="D57" s="1"/>
      <c r="E57" s="4"/>
      <c r="F57" s="1"/>
      <c r="G57" s="1"/>
      <c r="H57" s="1"/>
      <c r="I57" s="1"/>
      <c r="J57" s="1"/>
      <c r="K57" s="1"/>
      <c r="L57" s="24"/>
    </row>
    <row r="58" spans="1:12" x14ac:dyDescent="0.25">
      <c r="A58" s="1"/>
      <c r="B58" s="1"/>
      <c r="C58" s="1"/>
      <c r="D58" s="4" t="s">
        <v>211</v>
      </c>
      <c r="E58" s="4"/>
      <c r="F58" s="1"/>
      <c r="G58" s="1"/>
      <c r="H58" s="1"/>
      <c r="I58" s="1"/>
      <c r="J58" s="1"/>
      <c r="K58" s="1"/>
      <c r="L58" s="24"/>
    </row>
    <row r="59" spans="1:12" x14ac:dyDescent="0.25">
      <c r="A59" s="1"/>
      <c r="B59" s="1"/>
      <c r="C59" s="1"/>
      <c r="D59" s="6" t="s">
        <v>93</v>
      </c>
      <c r="E59" s="149">
        <v>0.05</v>
      </c>
      <c r="F59" s="1"/>
      <c r="G59" s="1"/>
      <c r="H59" s="1"/>
      <c r="I59" s="1"/>
      <c r="J59" s="1"/>
      <c r="K59" s="1"/>
      <c r="L59" s="24"/>
    </row>
    <row r="60" spans="1:12" x14ac:dyDescent="0.25">
      <c r="A60" s="1"/>
      <c r="B60" s="1"/>
      <c r="C60" s="1"/>
      <c r="D60" s="6" t="s">
        <v>212</v>
      </c>
      <c r="E60" s="149">
        <v>0.05</v>
      </c>
      <c r="F60" s="1"/>
      <c r="G60" s="1"/>
      <c r="H60" s="1"/>
      <c r="I60" s="1"/>
      <c r="J60" s="1"/>
      <c r="K60" s="1"/>
      <c r="L60" s="24"/>
    </row>
    <row r="61" spans="1:12" x14ac:dyDescent="0.25">
      <c r="A61" s="1"/>
      <c r="B61" s="1"/>
      <c r="C61" s="1"/>
      <c r="D61" s="6" t="s">
        <v>213</v>
      </c>
      <c r="E61" s="149">
        <v>0.02</v>
      </c>
      <c r="F61" s="1"/>
      <c r="G61" s="1"/>
      <c r="H61" s="1"/>
      <c r="I61" s="1"/>
      <c r="J61" s="1"/>
      <c r="K61" s="1"/>
      <c r="L61" s="24"/>
    </row>
    <row r="62" spans="1:12" x14ac:dyDescent="0.25">
      <c r="A62" s="1"/>
      <c r="B62" s="1"/>
      <c r="C62" s="1"/>
      <c r="D62" s="6" t="s">
        <v>214</v>
      </c>
      <c r="E62" s="149">
        <v>0.03</v>
      </c>
      <c r="F62" s="1"/>
      <c r="G62" s="1"/>
      <c r="H62" s="1"/>
      <c r="I62" s="1"/>
      <c r="J62" s="1"/>
      <c r="K62" s="1"/>
      <c r="L62" s="24"/>
    </row>
    <row r="63" spans="1:12" x14ac:dyDescent="0.25">
      <c r="A63" s="1"/>
      <c r="B63" s="1"/>
      <c r="C63" s="1"/>
      <c r="D63" s="6" t="s">
        <v>14</v>
      </c>
      <c r="E63" s="149">
        <f>SUM(E59:E62)</f>
        <v>0.15000000000000002</v>
      </c>
      <c r="F63" s="1"/>
      <c r="G63" s="1"/>
      <c r="H63" s="1"/>
      <c r="I63" s="1"/>
      <c r="J63" s="1"/>
      <c r="K63" s="1"/>
      <c r="L63" s="24"/>
    </row>
    <row r="64" spans="1:12" x14ac:dyDescent="0.25">
      <c r="A64" s="1"/>
      <c r="B64" s="1"/>
      <c r="C64" s="1"/>
      <c r="D64" s="1"/>
      <c r="E64" s="4"/>
      <c r="F64" s="1"/>
      <c r="G64" s="1"/>
      <c r="H64" s="1"/>
      <c r="I64" s="1"/>
      <c r="J64" s="1"/>
      <c r="K64" s="1"/>
      <c r="L64" s="24"/>
    </row>
    <row r="65" spans="1:12" x14ac:dyDescent="0.25">
      <c r="A65" s="1"/>
      <c r="B65" s="1"/>
      <c r="C65" s="1"/>
      <c r="D65" s="4" t="s">
        <v>215</v>
      </c>
      <c r="E65" s="4"/>
      <c r="F65" s="1"/>
      <c r="G65" s="1"/>
      <c r="H65" s="1"/>
      <c r="I65" s="1"/>
      <c r="J65" s="1"/>
      <c r="K65" s="1"/>
      <c r="L65" s="24"/>
    </row>
    <row r="66" spans="1:12" x14ac:dyDescent="0.25">
      <c r="A66" s="1"/>
      <c r="B66" s="1"/>
      <c r="C66" s="1"/>
      <c r="D66" s="6" t="s">
        <v>216</v>
      </c>
      <c r="E66" s="149">
        <v>0.06</v>
      </c>
      <c r="F66" s="1"/>
      <c r="G66" s="1"/>
      <c r="H66" s="1"/>
      <c r="I66" s="1"/>
      <c r="J66" s="1"/>
      <c r="K66" s="1"/>
      <c r="L66" s="24"/>
    </row>
    <row r="67" spans="1:12" x14ac:dyDescent="0.25">
      <c r="A67" s="1"/>
      <c r="B67" s="1"/>
      <c r="C67" s="1"/>
      <c r="D67" s="6" t="s">
        <v>217</v>
      </c>
      <c r="E67" s="149">
        <v>0</v>
      </c>
      <c r="F67" s="1"/>
      <c r="G67" s="1"/>
      <c r="H67" s="1"/>
      <c r="I67" s="1"/>
      <c r="J67" s="1"/>
      <c r="K67" s="1"/>
      <c r="L67" s="24"/>
    </row>
    <row r="68" spans="1:12" x14ac:dyDescent="0.25">
      <c r="A68" s="1"/>
      <c r="B68" s="1"/>
      <c r="C68" s="1"/>
      <c r="D68" s="1"/>
      <c r="E68" s="4"/>
      <c r="F68" s="1"/>
      <c r="G68" s="1"/>
      <c r="H68" s="1"/>
      <c r="I68" s="1"/>
      <c r="J68" s="1"/>
      <c r="K68" s="1"/>
      <c r="L68" s="24"/>
    </row>
    <row r="69" spans="1:12" x14ac:dyDescent="0.25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24"/>
    </row>
    <row r="70" spans="1:12" x14ac:dyDescent="0.25">
      <c r="A70" s="12" t="s">
        <v>15</v>
      </c>
      <c r="B70" s="1" t="s">
        <v>27</v>
      </c>
      <c r="C70" s="112" t="s">
        <v>350</v>
      </c>
      <c r="D70" s="1"/>
      <c r="E70" s="4"/>
      <c r="F70" s="1"/>
      <c r="G70" s="1"/>
      <c r="H70" s="1"/>
      <c r="I70" s="1"/>
      <c r="J70" s="1"/>
      <c r="K70" s="1"/>
      <c r="L70" s="24"/>
    </row>
    <row r="71" spans="1:12" x14ac:dyDescent="0.25">
      <c r="A71" s="1"/>
      <c r="B71" s="134" t="s">
        <v>22</v>
      </c>
      <c r="C71" s="150" t="s">
        <v>334</v>
      </c>
      <c r="D71" s="1"/>
      <c r="E71" s="4"/>
      <c r="F71" s="1"/>
      <c r="G71" s="1"/>
      <c r="H71" s="1"/>
      <c r="I71" s="1"/>
      <c r="J71" s="1"/>
      <c r="K71" s="1"/>
      <c r="L71" s="24"/>
    </row>
    <row r="72" spans="1:12" x14ac:dyDescent="0.25">
      <c r="A72" s="1"/>
      <c r="B72" s="134" t="s">
        <v>25</v>
      </c>
      <c r="C72" s="150" t="s">
        <v>335</v>
      </c>
      <c r="D72" s="1"/>
      <c r="E72" s="4"/>
      <c r="F72" s="1"/>
      <c r="G72" s="1"/>
      <c r="H72" s="1"/>
      <c r="I72" s="1"/>
      <c r="J72" s="1"/>
      <c r="K72" s="1"/>
      <c r="L72" s="24"/>
    </row>
    <row r="73" spans="1:12" x14ac:dyDescent="0.25">
      <c r="A73" s="1"/>
      <c r="B73" s="134" t="s">
        <v>26</v>
      </c>
      <c r="C73" s="150" t="s">
        <v>339</v>
      </c>
      <c r="D73" s="1"/>
      <c r="E73" s="4"/>
      <c r="F73" s="1"/>
      <c r="G73" s="1"/>
      <c r="H73" s="1"/>
      <c r="I73" s="1"/>
      <c r="J73" s="1"/>
      <c r="K73" s="1"/>
      <c r="L73" s="24"/>
    </row>
    <row r="74" spans="1:12" x14ac:dyDescent="0.25">
      <c r="A74" s="1"/>
      <c r="B74" s="1" t="s">
        <v>12</v>
      </c>
      <c r="C74" s="1"/>
      <c r="D74" s="1"/>
      <c r="E74" s="4"/>
      <c r="F74" s="1"/>
      <c r="G74" s="1"/>
      <c r="H74" s="1"/>
      <c r="I74" s="1"/>
      <c r="J74" s="1"/>
      <c r="K74" s="1"/>
      <c r="L74" s="24"/>
    </row>
    <row r="75" spans="1:12" x14ac:dyDescent="0.25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24"/>
    </row>
    <row r="76" spans="1:12" x14ac:dyDescent="0.25">
      <c r="A76" s="10" t="s">
        <v>0</v>
      </c>
      <c r="E76" s="25"/>
      <c r="L76" s="24"/>
    </row>
    <row r="77" spans="1:12" x14ac:dyDescent="0.25">
      <c r="A77" s="2" t="s">
        <v>22</v>
      </c>
      <c r="E77" s="25"/>
      <c r="L77" s="24"/>
    </row>
    <row r="78" spans="1:12" x14ac:dyDescent="0.25">
      <c r="E78" s="25"/>
      <c r="L78" s="24"/>
    </row>
    <row r="79" spans="1:12" x14ac:dyDescent="0.25">
      <c r="L79" s="24"/>
    </row>
    <row r="80" spans="1:12" x14ac:dyDescent="0.25">
      <c r="L80" s="24"/>
    </row>
    <row r="81" spans="1:12" x14ac:dyDescent="0.25">
      <c r="L81" s="24"/>
    </row>
    <row r="82" spans="1:12" x14ac:dyDescent="0.25">
      <c r="A82" s="2" t="s">
        <v>25</v>
      </c>
      <c r="L82" s="24"/>
    </row>
    <row r="83" spans="1:12" x14ac:dyDescent="0.25">
      <c r="L83" s="24"/>
    </row>
    <row r="84" spans="1:12" x14ac:dyDescent="0.25">
      <c r="L84" s="24"/>
    </row>
    <row r="85" spans="1:12" x14ac:dyDescent="0.25">
      <c r="L85" s="24"/>
    </row>
    <row r="86" spans="1:12" x14ac:dyDescent="0.25">
      <c r="L86" s="24"/>
    </row>
    <row r="87" spans="1:12" x14ac:dyDescent="0.25">
      <c r="A87" s="2" t="s">
        <v>26</v>
      </c>
      <c r="L87" s="24"/>
    </row>
    <row r="88" spans="1:12" x14ac:dyDescent="0.25">
      <c r="L88" s="24"/>
    </row>
    <row r="89" spans="1:12" x14ac:dyDescent="0.25">
      <c r="L89" s="24"/>
    </row>
    <row r="90" spans="1:12" x14ac:dyDescent="0.25">
      <c r="L90" s="24"/>
    </row>
    <row r="91" spans="1:12" x14ac:dyDescent="0.25">
      <c r="L91" s="24"/>
    </row>
    <row r="92" spans="1:12" x14ac:dyDescent="0.25">
      <c r="A92" s="3" t="s">
        <v>2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8B91-CB7F-FB44-AF24-342950152D91}">
  <dimension ref="A1:K72"/>
  <sheetViews>
    <sheetView zoomScaleNormal="100" workbookViewId="0"/>
  </sheetViews>
  <sheetFormatPr defaultColWidth="11.42578125" defaultRowHeight="15.75" x14ac:dyDescent="0.25"/>
  <cols>
    <col min="1" max="1" width="10.7109375" style="2" customWidth="1"/>
    <col min="2" max="2" width="38.42578125" style="2" customWidth="1"/>
    <col min="3" max="3" width="20.42578125" style="2" customWidth="1"/>
    <col min="4" max="4" width="19.85546875" style="2" customWidth="1"/>
    <col min="5" max="10" width="11.28515625" style="2" customWidth="1"/>
    <col min="11" max="11" width="3.28515625" style="2" customWidth="1"/>
  </cols>
  <sheetData>
    <row r="1" spans="1:11" x14ac:dyDescent="0.25">
      <c r="A1" s="4" t="s">
        <v>330</v>
      </c>
      <c r="B1" s="1"/>
      <c r="C1" s="1"/>
      <c r="D1" s="1"/>
      <c r="E1" s="1"/>
      <c r="F1" s="1"/>
      <c r="G1" s="1"/>
      <c r="H1" s="1"/>
      <c r="I1" s="1"/>
      <c r="J1" s="1"/>
      <c r="K1" s="24"/>
    </row>
    <row r="2" spans="1:11" x14ac:dyDescent="0.25">
      <c r="A2" s="1" t="s">
        <v>326</v>
      </c>
      <c r="B2" s="1"/>
      <c r="C2" s="1"/>
      <c r="D2" s="1"/>
      <c r="E2" s="1"/>
      <c r="F2" s="1"/>
      <c r="G2" s="1"/>
      <c r="H2" s="1"/>
      <c r="I2" s="1"/>
      <c r="J2" s="1"/>
      <c r="K2" s="24"/>
    </row>
    <row r="3" spans="1:11" x14ac:dyDescent="0.25">
      <c r="K3" s="24"/>
    </row>
    <row r="4" spans="1:11" x14ac:dyDescent="0.25">
      <c r="K4" s="24"/>
    </row>
    <row r="5" spans="1:11" x14ac:dyDescent="0.25">
      <c r="A5" s="12" t="s">
        <v>29</v>
      </c>
      <c r="B5" s="1" t="s">
        <v>48</v>
      </c>
      <c r="C5" s="1" t="s">
        <v>181</v>
      </c>
      <c r="D5" s="1"/>
      <c r="E5" s="1"/>
      <c r="F5" s="1"/>
      <c r="G5" s="1"/>
      <c r="H5" s="1"/>
      <c r="I5" s="1"/>
      <c r="J5" s="1"/>
      <c r="K5" s="24"/>
    </row>
    <row r="6" spans="1:11" x14ac:dyDescent="0.25">
      <c r="A6" s="12"/>
      <c r="B6" s="12"/>
      <c r="C6" s="1" t="s">
        <v>182</v>
      </c>
      <c r="D6" s="1"/>
      <c r="E6" s="1"/>
      <c r="F6" s="1"/>
      <c r="G6" s="1"/>
      <c r="H6" s="1"/>
      <c r="I6" s="1"/>
      <c r="J6" s="1"/>
      <c r="K6" s="24"/>
    </row>
    <row r="7" spans="1:11" x14ac:dyDescent="0.25">
      <c r="A7" s="12"/>
      <c r="B7" s="12"/>
      <c r="C7" s="1"/>
      <c r="D7" s="1"/>
      <c r="E7" s="1"/>
      <c r="F7" s="1"/>
      <c r="G7" s="1"/>
      <c r="H7" s="1"/>
      <c r="I7" s="1"/>
      <c r="J7" s="1"/>
      <c r="K7" s="24"/>
    </row>
    <row r="8" spans="1:11" x14ac:dyDescent="0.25">
      <c r="A8" s="10" t="s">
        <v>0</v>
      </c>
      <c r="K8" s="24"/>
    </row>
    <row r="9" spans="1:11" x14ac:dyDescent="0.25">
      <c r="K9" s="24"/>
    </row>
    <row r="10" spans="1:11" x14ac:dyDescent="0.25">
      <c r="K10" s="24"/>
    </row>
    <row r="11" spans="1:11" x14ac:dyDescent="0.25">
      <c r="K11" s="24"/>
    </row>
    <row r="12" spans="1:11" x14ac:dyDescent="0.25">
      <c r="K12" s="24"/>
    </row>
    <row r="13" spans="1:11" x14ac:dyDescent="0.25">
      <c r="K13" s="24"/>
    </row>
    <row r="14" spans="1:11" x14ac:dyDescent="0.25">
      <c r="K14" s="24"/>
    </row>
    <row r="15" spans="1:11" x14ac:dyDescent="0.25">
      <c r="K15" s="24"/>
    </row>
    <row r="16" spans="1:11" x14ac:dyDescent="0.25">
      <c r="K16" s="24"/>
    </row>
    <row r="17" spans="1:11" x14ac:dyDescent="0.25">
      <c r="K17" s="24"/>
    </row>
    <row r="18" spans="1:11" x14ac:dyDescent="0.25">
      <c r="K18" s="24"/>
    </row>
    <row r="19" spans="1:11" x14ac:dyDescent="0.25">
      <c r="K19" s="24"/>
    </row>
    <row r="20" spans="1:11" x14ac:dyDescent="0.25">
      <c r="A20" s="12" t="s">
        <v>21</v>
      </c>
      <c r="B20" s="1" t="s">
        <v>30</v>
      </c>
      <c r="C20" s="1" t="s">
        <v>290</v>
      </c>
      <c r="D20" s="1"/>
      <c r="E20" s="1"/>
      <c r="F20" s="1"/>
      <c r="G20" s="1"/>
      <c r="H20" s="1"/>
      <c r="I20" s="1"/>
      <c r="J20" s="1"/>
      <c r="K20" s="24"/>
    </row>
    <row r="21" spans="1:11" x14ac:dyDescent="0.25">
      <c r="A21" s="12"/>
      <c r="B21" s="12"/>
      <c r="C21" s="1"/>
      <c r="D21" s="1"/>
      <c r="E21" s="1"/>
      <c r="F21" s="1"/>
      <c r="G21" s="1"/>
      <c r="H21" s="1"/>
      <c r="I21" s="1"/>
      <c r="J21" s="1"/>
      <c r="K21" s="24"/>
    </row>
    <row r="22" spans="1:11" x14ac:dyDescent="0.25">
      <c r="A22" s="10" t="s">
        <v>0</v>
      </c>
      <c r="K22" s="24"/>
    </row>
    <row r="23" spans="1:11" ht="63" x14ac:dyDescent="0.25">
      <c r="A23" s="10"/>
      <c r="B23" s="54" t="s">
        <v>183</v>
      </c>
      <c r="C23" s="54" t="s">
        <v>193</v>
      </c>
      <c r="D23" s="54" t="s">
        <v>351</v>
      </c>
      <c r="K23" s="24"/>
    </row>
    <row r="24" spans="1:11" x14ac:dyDescent="0.25">
      <c r="A24" s="10"/>
      <c r="B24" s="23" t="s">
        <v>305</v>
      </c>
      <c r="C24" s="23"/>
      <c r="D24" s="23"/>
      <c r="K24" s="24"/>
    </row>
    <row r="25" spans="1:11" x14ac:dyDescent="0.25">
      <c r="A25" s="10"/>
      <c r="B25" s="23" t="s">
        <v>184</v>
      </c>
      <c r="C25" s="23"/>
      <c r="D25" s="23"/>
      <c r="K25" s="24"/>
    </row>
    <row r="26" spans="1:11" x14ac:dyDescent="0.25">
      <c r="A26" s="10"/>
      <c r="B26" s="23" t="s">
        <v>185</v>
      </c>
      <c r="C26" s="23"/>
      <c r="D26" s="23"/>
      <c r="K26" s="24"/>
    </row>
    <row r="27" spans="1:11" x14ac:dyDescent="0.25">
      <c r="A27" s="10"/>
      <c r="B27" s="23" t="s">
        <v>186</v>
      </c>
      <c r="C27" s="23"/>
      <c r="D27" s="23"/>
      <c r="K27" s="24"/>
    </row>
    <row r="28" spans="1:11" x14ac:dyDescent="0.25">
      <c r="A28" s="10"/>
      <c r="K28" s="24"/>
    </row>
    <row r="29" spans="1:11" x14ac:dyDescent="0.25">
      <c r="A29" s="10"/>
      <c r="K29" s="24"/>
    </row>
    <row r="30" spans="1:11" x14ac:dyDescent="0.25">
      <c r="A30" s="10"/>
      <c r="K30" s="24"/>
    </row>
    <row r="31" spans="1:11" x14ac:dyDescent="0.25">
      <c r="A31" s="10"/>
      <c r="K31" s="24"/>
    </row>
    <row r="32" spans="1:11" x14ac:dyDescent="0.25">
      <c r="A32" s="10"/>
      <c r="K32" s="24"/>
    </row>
    <row r="33" spans="1:11" x14ac:dyDescent="0.25">
      <c r="A33" s="10"/>
      <c r="K33" s="24"/>
    </row>
    <row r="34" spans="1:11" x14ac:dyDescent="0.25">
      <c r="A34" s="1" t="s">
        <v>358</v>
      </c>
      <c r="B34" s="1"/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A36" s="44" t="s">
        <v>187</v>
      </c>
      <c r="B36" s="1"/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A37" s="44" t="s">
        <v>191</v>
      </c>
      <c r="B37" s="1"/>
      <c r="C37" s="1"/>
      <c r="D37" s="1"/>
      <c r="E37" s="1"/>
      <c r="F37" s="1"/>
      <c r="G37" s="1"/>
      <c r="H37" s="1"/>
      <c r="I37" s="1"/>
      <c r="J37" s="1"/>
      <c r="K37" s="24"/>
    </row>
    <row r="38" spans="1:1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24"/>
    </row>
    <row r="39" spans="1:11" x14ac:dyDescent="0.25">
      <c r="A39" s="117" t="s">
        <v>140</v>
      </c>
      <c r="B39" s="57" t="s">
        <v>190</v>
      </c>
      <c r="C39" s="57" t="s">
        <v>189</v>
      </c>
      <c r="D39" s="1"/>
      <c r="E39" s="1"/>
      <c r="F39" s="1"/>
      <c r="G39" s="1"/>
      <c r="H39" s="1"/>
      <c r="I39" s="1"/>
      <c r="J39" s="1"/>
      <c r="K39" s="24"/>
    </row>
    <row r="40" spans="1:11" x14ac:dyDescent="0.25">
      <c r="A40" s="7">
        <v>1</v>
      </c>
      <c r="B40" s="6" t="s">
        <v>192</v>
      </c>
      <c r="C40" s="60">
        <v>175</v>
      </c>
      <c r="D40" s="1"/>
      <c r="E40" s="1"/>
      <c r="F40" s="1"/>
      <c r="G40" s="1"/>
      <c r="H40" s="1"/>
      <c r="I40" s="1"/>
      <c r="J40" s="1"/>
      <c r="K40" s="24"/>
    </row>
    <row r="41" spans="1:11" x14ac:dyDescent="0.25">
      <c r="A41" s="7">
        <v>2</v>
      </c>
      <c r="B41" s="6" t="s">
        <v>192</v>
      </c>
      <c r="C41" s="60">
        <v>175</v>
      </c>
      <c r="D41" s="1"/>
      <c r="E41" s="1"/>
      <c r="F41" s="1"/>
      <c r="G41" s="1"/>
      <c r="H41" s="1"/>
      <c r="I41" s="1"/>
      <c r="J41" s="1"/>
      <c r="K41" s="24"/>
    </row>
    <row r="42" spans="1:11" x14ac:dyDescent="0.25">
      <c r="A42" s="7">
        <v>3</v>
      </c>
      <c r="B42" s="6" t="s">
        <v>188</v>
      </c>
      <c r="C42" s="60">
        <v>400</v>
      </c>
      <c r="D42" s="1"/>
      <c r="E42" s="1"/>
      <c r="F42" s="1"/>
      <c r="G42" s="1"/>
      <c r="H42" s="1"/>
      <c r="I42" s="1"/>
      <c r="J42" s="1"/>
      <c r="K42" s="24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4"/>
    </row>
    <row r="44" spans="1:11" x14ac:dyDescent="0.25">
      <c r="A44" s="5" t="s">
        <v>194</v>
      </c>
      <c r="B44" s="1"/>
      <c r="C44" s="70"/>
      <c r="D44" s="70"/>
      <c r="E44" s="1"/>
      <c r="F44" s="1"/>
      <c r="G44" s="1"/>
      <c r="H44" s="1"/>
      <c r="I44" s="1"/>
      <c r="J44" s="1"/>
      <c r="K44" s="24"/>
    </row>
    <row r="45" spans="1:11" x14ac:dyDescent="0.25">
      <c r="A45" s="5"/>
      <c r="B45" s="1"/>
      <c r="C45" s="70"/>
      <c r="D45" s="70"/>
      <c r="E45" s="1"/>
      <c r="F45" s="1"/>
      <c r="G45" s="1"/>
      <c r="H45" s="1"/>
      <c r="I45" s="1"/>
      <c r="J45" s="1"/>
      <c r="K45" s="24"/>
    </row>
    <row r="46" spans="1:11" x14ac:dyDescent="0.25">
      <c r="A46" s="5"/>
      <c r="B46" s="57" t="s">
        <v>354</v>
      </c>
      <c r="C46" s="125" t="s">
        <v>291</v>
      </c>
      <c r="D46" s="126"/>
      <c r="E46" s="126"/>
      <c r="F46" s="127"/>
      <c r="G46" s="127"/>
      <c r="H46" s="127"/>
      <c r="I46" s="127"/>
      <c r="J46" s="18"/>
      <c r="K46" s="24"/>
    </row>
    <row r="47" spans="1:11" x14ac:dyDescent="0.25">
      <c r="A47" s="5"/>
      <c r="B47" s="122" t="s">
        <v>193</v>
      </c>
      <c r="C47" s="118" t="s">
        <v>195</v>
      </c>
      <c r="D47" s="119"/>
      <c r="E47" s="119"/>
      <c r="F47" s="62"/>
      <c r="G47" s="62"/>
      <c r="H47" s="62"/>
      <c r="I47" s="62"/>
      <c r="J47" s="63"/>
      <c r="K47" s="24"/>
    </row>
    <row r="48" spans="1:11" x14ac:dyDescent="0.25">
      <c r="A48" s="5"/>
      <c r="B48" s="123" t="s">
        <v>352</v>
      </c>
      <c r="C48" s="44" t="s">
        <v>306</v>
      </c>
      <c r="D48" s="70"/>
      <c r="E48" s="70"/>
      <c r="F48" s="1"/>
      <c r="G48" s="1"/>
      <c r="H48" s="1"/>
      <c r="I48" s="1"/>
      <c r="J48" s="65"/>
      <c r="K48" s="24"/>
    </row>
    <row r="49" spans="1:11" x14ac:dyDescent="0.25">
      <c r="A49" s="5"/>
      <c r="B49" s="124" t="s">
        <v>353</v>
      </c>
      <c r="C49" s="120" t="s">
        <v>314</v>
      </c>
      <c r="D49" s="121"/>
      <c r="E49" s="121"/>
      <c r="F49" s="67"/>
      <c r="G49" s="67"/>
      <c r="H49" s="67"/>
      <c r="I49" s="67"/>
      <c r="J49" s="68"/>
      <c r="K49" s="24"/>
    </row>
    <row r="50" spans="1:11" x14ac:dyDescent="0.25">
      <c r="A50" s="5"/>
      <c r="B50" s="5"/>
      <c r="C50" s="5"/>
      <c r="D50" s="70"/>
      <c r="E50" s="70"/>
      <c r="F50" s="1"/>
      <c r="G50" s="1"/>
      <c r="H50" s="1"/>
      <c r="I50" s="1"/>
      <c r="J50" s="1"/>
      <c r="K50" s="24"/>
    </row>
    <row r="51" spans="1:11" x14ac:dyDescent="0.25">
      <c r="A51" s="12" t="s">
        <v>15</v>
      </c>
      <c r="B51" s="1" t="s">
        <v>357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A52" s="11"/>
      <c r="B52" s="12" t="s">
        <v>196</v>
      </c>
      <c r="C52" s="1"/>
      <c r="D52" s="1"/>
      <c r="E52" s="1"/>
      <c r="F52" s="1"/>
      <c r="G52" s="1"/>
      <c r="H52" s="1"/>
      <c r="I52" s="1"/>
      <c r="J52" s="1"/>
      <c r="K52" s="24"/>
    </row>
    <row r="53" spans="1:11" x14ac:dyDescent="0.25">
      <c r="A53" s="11"/>
      <c r="B53" s="12" t="s">
        <v>355</v>
      </c>
      <c r="C53" s="1"/>
      <c r="D53" s="1"/>
      <c r="E53" s="1"/>
      <c r="F53" s="1"/>
      <c r="G53" s="1"/>
      <c r="H53" s="1"/>
      <c r="I53" s="1"/>
      <c r="J53" s="1"/>
      <c r="K53" s="24"/>
    </row>
    <row r="54" spans="1:11" x14ac:dyDescent="0.25">
      <c r="A54" s="11"/>
      <c r="B54" s="12" t="s">
        <v>356</v>
      </c>
      <c r="C54" s="1"/>
      <c r="D54" s="1"/>
      <c r="E54" s="1"/>
      <c r="F54" s="1"/>
      <c r="G54" s="1"/>
      <c r="H54" s="1"/>
      <c r="I54" s="1"/>
      <c r="J54" s="1"/>
      <c r="K54" s="24"/>
    </row>
    <row r="55" spans="1:11" x14ac:dyDescent="0.25">
      <c r="A55" s="11"/>
      <c r="B55" s="1" t="s">
        <v>12</v>
      </c>
      <c r="C55" s="1"/>
      <c r="D55" s="1"/>
      <c r="E55" s="1"/>
      <c r="F55" s="1"/>
      <c r="G55" s="1"/>
      <c r="H55" s="1"/>
      <c r="I55" s="1"/>
      <c r="J55" s="1"/>
      <c r="K55" s="24"/>
    </row>
    <row r="56" spans="1:1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24"/>
    </row>
    <row r="57" spans="1:11" x14ac:dyDescent="0.25">
      <c r="A57" s="10" t="s">
        <v>0</v>
      </c>
      <c r="K57" s="24"/>
    </row>
    <row r="58" spans="1:11" x14ac:dyDescent="0.25">
      <c r="A58" s="2" t="s">
        <v>22</v>
      </c>
      <c r="C58" s="16"/>
      <c r="D58" s="16"/>
      <c r="E58" s="16"/>
      <c r="F58" s="16"/>
      <c r="G58" s="16"/>
      <c r="H58" s="16"/>
      <c r="I58" s="16"/>
      <c r="J58" s="16"/>
      <c r="K58" s="24"/>
    </row>
    <row r="59" spans="1:11" x14ac:dyDescent="0.25">
      <c r="C59" s="16"/>
      <c r="D59" s="16"/>
      <c r="E59" s="16"/>
      <c r="F59" s="16"/>
      <c r="G59" s="16"/>
      <c r="H59" s="16"/>
      <c r="I59" s="16"/>
      <c r="J59" s="16"/>
      <c r="K59" s="24"/>
    </row>
    <row r="60" spans="1:11" x14ac:dyDescent="0.25">
      <c r="C60" s="16"/>
      <c r="D60" s="16"/>
      <c r="E60" s="16"/>
      <c r="F60" s="16"/>
      <c r="G60" s="16"/>
      <c r="H60" s="16"/>
      <c r="I60" s="16"/>
      <c r="J60" s="16"/>
      <c r="K60" s="24"/>
    </row>
    <row r="61" spans="1:11" x14ac:dyDescent="0.25">
      <c r="C61" s="16"/>
      <c r="D61" s="16"/>
      <c r="E61" s="16"/>
      <c r="F61" s="16"/>
      <c r="G61" s="16"/>
      <c r="H61" s="16"/>
      <c r="I61" s="16"/>
      <c r="J61" s="16"/>
      <c r="K61" s="24"/>
    </row>
    <row r="62" spans="1:11" x14ac:dyDescent="0.25">
      <c r="C62" s="16"/>
      <c r="D62" s="16"/>
      <c r="E62" s="16"/>
      <c r="F62" s="16"/>
      <c r="G62" s="16"/>
      <c r="H62" s="16"/>
      <c r="I62" s="16"/>
      <c r="J62" s="16"/>
      <c r="K62" s="24"/>
    </row>
    <row r="63" spans="1:11" x14ac:dyDescent="0.25">
      <c r="A63" s="2" t="s">
        <v>25</v>
      </c>
      <c r="C63" s="16"/>
      <c r="D63" s="16"/>
      <c r="E63" s="16"/>
      <c r="F63" s="16"/>
      <c r="G63" s="16"/>
      <c r="H63" s="16"/>
      <c r="I63" s="16"/>
      <c r="J63" s="16"/>
      <c r="K63" s="24"/>
    </row>
    <row r="64" spans="1:11" x14ac:dyDescent="0.25">
      <c r="A64" s="16"/>
      <c r="C64" s="16"/>
      <c r="D64" s="16"/>
      <c r="E64" s="16"/>
      <c r="F64" s="16"/>
      <c r="G64" s="16"/>
      <c r="H64" s="16"/>
      <c r="I64" s="16"/>
      <c r="J64" s="16"/>
      <c r="K64" s="24"/>
    </row>
    <row r="65" spans="1:11" x14ac:dyDescent="0.25">
      <c r="A65" s="16"/>
      <c r="C65" s="16"/>
      <c r="D65" s="16"/>
      <c r="E65" s="16"/>
      <c r="F65" s="16"/>
      <c r="G65" s="16"/>
      <c r="H65" s="16"/>
      <c r="I65" s="16"/>
      <c r="J65" s="16"/>
      <c r="K65" s="24"/>
    </row>
    <row r="66" spans="1:11" x14ac:dyDescent="0.25">
      <c r="A66" s="16"/>
      <c r="C66" s="16"/>
      <c r="D66" s="16"/>
      <c r="E66" s="16"/>
      <c r="F66" s="16"/>
      <c r="G66" s="16"/>
      <c r="H66" s="16"/>
      <c r="I66" s="16"/>
      <c r="J66" s="16"/>
      <c r="K66" s="24"/>
    </row>
    <row r="67" spans="1:11" x14ac:dyDescent="0.25">
      <c r="A67" s="2" t="s">
        <v>26</v>
      </c>
      <c r="C67" s="16"/>
      <c r="D67" s="16"/>
      <c r="E67" s="16"/>
      <c r="F67" s="16"/>
      <c r="G67" s="16"/>
      <c r="H67" s="16"/>
      <c r="I67" s="16"/>
      <c r="J67" s="16"/>
      <c r="K67" s="24"/>
    </row>
    <row r="68" spans="1:11" x14ac:dyDescent="0.25">
      <c r="C68" s="16"/>
      <c r="D68" s="16"/>
      <c r="E68" s="16"/>
      <c r="F68" s="16"/>
      <c r="G68" s="16"/>
      <c r="H68" s="16"/>
      <c r="I68" s="16"/>
      <c r="J68" s="16"/>
      <c r="K68" s="24"/>
    </row>
    <row r="69" spans="1:11" x14ac:dyDescent="0.25">
      <c r="C69" s="16"/>
      <c r="D69" s="16"/>
      <c r="E69" s="16"/>
      <c r="F69" s="16"/>
      <c r="G69" s="16"/>
      <c r="H69" s="16"/>
      <c r="I69" s="16"/>
      <c r="J69" s="16"/>
      <c r="K69" s="24"/>
    </row>
    <row r="70" spans="1:11" x14ac:dyDescent="0.25">
      <c r="C70" s="16"/>
      <c r="D70" s="16"/>
      <c r="E70" s="16"/>
      <c r="F70" s="16"/>
      <c r="G70" s="16"/>
      <c r="H70" s="16"/>
      <c r="I70" s="16"/>
      <c r="J70" s="16"/>
      <c r="K70" s="24"/>
    </row>
    <row r="71" spans="1:11" x14ac:dyDescent="0.25">
      <c r="C71" s="16"/>
      <c r="D71" s="16"/>
      <c r="E71" s="16"/>
      <c r="F71" s="16"/>
      <c r="G71" s="16"/>
      <c r="H71" s="16"/>
      <c r="I71" s="16"/>
      <c r="J71" s="16"/>
      <c r="K71" s="24"/>
    </row>
    <row r="72" spans="1:11" x14ac:dyDescent="0.25">
      <c r="A72" s="3" t="s">
        <v>2</v>
      </c>
      <c r="B72" s="3"/>
      <c r="C72" s="3"/>
      <c r="D72" s="3"/>
      <c r="E72" s="3"/>
      <c r="F72" s="3"/>
      <c r="G72" s="3"/>
      <c r="H72" s="3"/>
      <c r="I72" s="3"/>
      <c r="J72" s="3"/>
      <c r="K72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3D33-4D8F-3647-A1E2-34D7E5A4AAC7}">
  <dimension ref="A1:L99"/>
  <sheetViews>
    <sheetView zoomScaleNormal="100" workbookViewId="0"/>
  </sheetViews>
  <sheetFormatPr defaultColWidth="9.140625" defaultRowHeight="15.75" x14ac:dyDescent="0.25"/>
  <cols>
    <col min="1" max="1" width="15.28515625" style="2" customWidth="1"/>
    <col min="2" max="2" width="20.7109375" style="2" customWidth="1"/>
    <col min="3" max="3" width="15.85546875" style="2" customWidth="1"/>
    <col min="4" max="4" width="17.7109375" style="2" customWidth="1"/>
    <col min="5" max="5" width="17.140625" style="2" customWidth="1"/>
    <col min="6" max="7" width="19.42578125" style="2" customWidth="1"/>
    <col min="8" max="8" width="19.28515625" style="2" customWidth="1"/>
    <col min="9" max="11" width="13.7109375" style="2" customWidth="1"/>
    <col min="12" max="12" width="3.28515625" style="2" customWidth="1"/>
    <col min="13" max="16384" width="9.140625" style="2"/>
  </cols>
  <sheetData>
    <row r="1" spans="1:12" x14ac:dyDescent="0.25">
      <c r="A1" s="4" t="s">
        <v>336</v>
      </c>
      <c r="B1" s="1"/>
      <c r="C1" s="1"/>
      <c r="D1" s="1"/>
      <c r="E1" s="1"/>
      <c r="F1" s="1"/>
      <c r="G1" s="1"/>
      <c r="H1" s="1"/>
      <c r="I1" s="1"/>
      <c r="J1" s="1"/>
      <c r="K1" s="1"/>
      <c r="L1" s="24"/>
    </row>
    <row r="2" spans="1:12" x14ac:dyDescent="0.2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24"/>
    </row>
    <row r="3" spans="1:12" x14ac:dyDescent="0.25">
      <c r="L3" s="24"/>
    </row>
    <row r="4" spans="1:12" x14ac:dyDescent="0.25">
      <c r="A4" s="12" t="s">
        <v>29</v>
      </c>
      <c r="B4" s="1" t="s">
        <v>48</v>
      </c>
      <c r="C4" s="1" t="s">
        <v>366</v>
      </c>
      <c r="D4" s="1"/>
      <c r="E4" s="1"/>
      <c r="F4" s="1"/>
      <c r="G4" s="1"/>
      <c r="H4" s="1"/>
      <c r="I4" s="1"/>
      <c r="J4" s="1"/>
      <c r="K4" s="1"/>
      <c r="L4" s="24"/>
    </row>
    <row r="5" spans="1:12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24"/>
    </row>
    <row r="6" spans="1:12" x14ac:dyDescent="0.25">
      <c r="A6" s="10" t="s">
        <v>0</v>
      </c>
      <c r="L6" s="24"/>
    </row>
    <row r="7" spans="1:12" x14ac:dyDescent="0.25">
      <c r="L7" s="24"/>
    </row>
    <row r="8" spans="1:12" x14ac:dyDescent="0.25">
      <c r="L8" s="24"/>
    </row>
    <row r="9" spans="1:12" x14ac:dyDescent="0.25">
      <c r="L9" s="24"/>
    </row>
    <row r="10" spans="1:12" x14ac:dyDescent="0.25">
      <c r="L10" s="24"/>
    </row>
    <row r="11" spans="1:12" x14ac:dyDescent="0.25">
      <c r="L11" s="24"/>
    </row>
    <row r="12" spans="1:12" x14ac:dyDescent="0.25">
      <c r="L12" s="24"/>
    </row>
    <row r="13" spans="1:12" x14ac:dyDescent="0.25">
      <c r="L13" s="24"/>
    </row>
    <row r="14" spans="1:12" x14ac:dyDescent="0.25">
      <c r="L14" s="24"/>
    </row>
    <row r="15" spans="1:12" x14ac:dyDescent="0.25">
      <c r="A15" s="12" t="s">
        <v>21</v>
      </c>
      <c r="B15" s="1" t="s">
        <v>30</v>
      </c>
      <c r="C15" s="1" t="s">
        <v>292</v>
      </c>
      <c r="D15" s="1"/>
      <c r="E15" s="1"/>
      <c r="F15" s="1"/>
      <c r="G15" s="1"/>
      <c r="H15" s="1"/>
      <c r="I15" s="1"/>
      <c r="J15" s="1"/>
      <c r="K15" s="1"/>
      <c r="L15" s="24"/>
    </row>
    <row r="16" spans="1:12" x14ac:dyDescent="0.25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24"/>
    </row>
    <row r="17" spans="1:12" x14ac:dyDescent="0.25">
      <c r="A17" s="10" t="s">
        <v>0</v>
      </c>
      <c r="L17" s="24"/>
    </row>
    <row r="18" spans="1:12" x14ac:dyDescent="0.25">
      <c r="L18" s="24"/>
    </row>
    <row r="19" spans="1:12" x14ac:dyDescent="0.25">
      <c r="L19" s="24"/>
    </row>
    <row r="20" spans="1:12" x14ac:dyDescent="0.25">
      <c r="L20" s="24"/>
    </row>
    <row r="21" spans="1:12" x14ac:dyDescent="0.25">
      <c r="L21" s="24"/>
    </row>
    <row r="22" spans="1:12" x14ac:dyDescent="0.25">
      <c r="L22" s="24"/>
    </row>
    <row r="23" spans="1:12" x14ac:dyDescent="0.25">
      <c r="L23" s="24"/>
    </row>
    <row r="24" spans="1:12" x14ac:dyDescent="0.25">
      <c r="L24" s="24"/>
    </row>
    <row r="25" spans="1:12" x14ac:dyDescent="0.25">
      <c r="L25" s="24"/>
    </row>
    <row r="26" spans="1:12" x14ac:dyDescent="0.25">
      <c r="L26" s="24"/>
    </row>
    <row r="27" spans="1:12" x14ac:dyDescent="0.25">
      <c r="L27" s="24"/>
    </row>
    <row r="28" spans="1:12" x14ac:dyDescent="0.25">
      <c r="L28" s="24"/>
    </row>
    <row r="29" spans="1:12" x14ac:dyDescent="0.25">
      <c r="A29" s="112" t="s">
        <v>359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4"/>
    </row>
    <row r="31" spans="1:12" x14ac:dyDescent="0.25">
      <c r="A31" s="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24"/>
    </row>
    <row r="32" spans="1:12" x14ac:dyDescent="0.25">
      <c r="A32" s="1"/>
      <c r="B32" s="112" t="s">
        <v>295</v>
      </c>
      <c r="C32" s="1"/>
      <c r="D32" s="1"/>
      <c r="E32" s="55">
        <v>0.5</v>
      </c>
      <c r="F32" s="1"/>
      <c r="G32" s="1"/>
      <c r="H32" s="1"/>
      <c r="I32" s="1"/>
      <c r="J32" s="1"/>
      <c r="K32" s="1"/>
      <c r="L32" s="24"/>
    </row>
    <row r="33" spans="1:12" x14ac:dyDescent="0.25">
      <c r="A33" s="1"/>
      <c r="B33" s="112" t="s">
        <v>299</v>
      </c>
      <c r="C33" s="1"/>
      <c r="D33" s="1"/>
      <c r="E33" s="56">
        <v>50000</v>
      </c>
      <c r="F33" s="1"/>
      <c r="G33" s="1"/>
      <c r="H33" s="1"/>
      <c r="I33" s="1"/>
      <c r="J33" s="1"/>
      <c r="K33" s="1"/>
      <c r="L33" s="24"/>
    </row>
    <row r="34" spans="1:12" x14ac:dyDescent="0.25">
      <c r="A34" s="1"/>
      <c r="B34" s="112" t="s">
        <v>298</v>
      </c>
      <c r="C34" s="1"/>
      <c r="D34" s="1"/>
      <c r="E34" s="55">
        <v>1.1000000000000001</v>
      </c>
      <c r="F34" s="1"/>
      <c r="G34" s="1"/>
      <c r="H34" s="1"/>
      <c r="I34" s="1"/>
      <c r="J34" s="1"/>
      <c r="K34" s="1"/>
      <c r="L34" s="24"/>
    </row>
    <row r="35" spans="1:12" x14ac:dyDescent="0.25">
      <c r="A35" s="1"/>
      <c r="B35" s="112" t="s">
        <v>303</v>
      </c>
      <c r="C35" s="1"/>
      <c r="D35" s="1"/>
      <c r="E35" s="56">
        <v>100000</v>
      </c>
      <c r="F35" s="1"/>
      <c r="G35" s="1"/>
      <c r="H35" s="1"/>
      <c r="I35" s="1"/>
      <c r="J35" s="1"/>
      <c r="K35" s="1"/>
      <c r="L35" s="24"/>
    </row>
    <row r="36" spans="1:12" x14ac:dyDescent="0.25">
      <c r="A36" s="1"/>
      <c r="B36" s="112"/>
      <c r="C36" s="1"/>
      <c r="D36" s="1"/>
      <c r="E36" s="1"/>
      <c r="F36" s="1"/>
      <c r="G36" s="1"/>
      <c r="H36" s="1"/>
      <c r="I36" s="1"/>
      <c r="J36" s="1"/>
      <c r="K36" s="1"/>
      <c r="L36" s="24"/>
    </row>
    <row r="37" spans="1:12" x14ac:dyDescent="0.25">
      <c r="A37" s="1"/>
      <c r="B37" s="185" t="s">
        <v>296</v>
      </c>
      <c r="C37" s="186"/>
      <c r="D37" s="186"/>
      <c r="E37" s="9" t="s">
        <v>165</v>
      </c>
      <c r="F37" s="1"/>
      <c r="G37" s="1"/>
      <c r="H37" s="1"/>
      <c r="I37" s="1"/>
      <c r="J37" s="1"/>
      <c r="K37" s="1"/>
      <c r="L37" s="24"/>
    </row>
    <row r="38" spans="1:12" x14ac:dyDescent="0.25">
      <c r="A38" s="1"/>
      <c r="B38" s="64" t="s">
        <v>297</v>
      </c>
      <c r="C38" s="1"/>
      <c r="D38" s="1"/>
      <c r="E38" s="214">
        <v>600</v>
      </c>
      <c r="F38" s="1"/>
      <c r="G38" s="1"/>
      <c r="H38" s="1"/>
      <c r="I38" s="1"/>
      <c r="J38" s="1"/>
      <c r="K38" s="1"/>
      <c r="L38" s="24"/>
    </row>
    <row r="39" spans="1:12" x14ac:dyDescent="0.25">
      <c r="A39" s="1"/>
      <c r="B39" s="64" t="s">
        <v>166</v>
      </c>
      <c r="C39" s="1"/>
      <c r="D39" s="1"/>
      <c r="E39" s="214">
        <v>50</v>
      </c>
      <c r="F39" s="1"/>
      <c r="G39" s="1"/>
      <c r="H39" s="55"/>
      <c r="I39" s="1"/>
      <c r="J39" s="1"/>
      <c r="K39" s="1"/>
      <c r="L39" s="24"/>
    </row>
    <row r="40" spans="1:12" x14ac:dyDescent="0.25">
      <c r="A40" s="1"/>
      <c r="B40" s="64" t="s">
        <v>300</v>
      </c>
      <c r="C40" s="1"/>
      <c r="D40" s="1"/>
      <c r="E40" s="214">
        <v>10</v>
      </c>
      <c r="F40" s="1"/>
      <c r="G40" s="1"/>
      <c r="H40" s="55"/>
      <c r="I40" s="1"/>
      <c r="J40" s="1"/>
      <c r="K40" s="1"/>
      <c r="L40" s="24"/>
    </row>
    <row r="41" spans="1:12" x14ac:dyDescent="0.25">
      <c r="A41" s="1"/>
      <c r="B41" s="64" t="s">
        <v>301</v>
      </c>
      <c r="C41" s="1"/>
      <c r="D41" s="1"/>
      <c r="E41" s="214">
        <v>150</v>
      </c>
      <c r="F41" s="1"/>
      <c r="G41" s="1"/>
      <c r="H41" s="55"/>
      <c r="I41" s="1"/>
      <c r="J41" s="1"/>
      <c r="K41" s="1"/>
      <c r="L41" s="24"/>
    </row>
    <row r="42" spans="1:12" x14ac:dyDescent="0.25">
      <c r="A42" s="1"/>
      <c r="B42" s="116" t="s">
        <v>302</v>
      </c>
      <c r="C42" s="67"/>
      <c r="D42" s="67"/>
      <c r="E42" s="68">
        <v>115</v>
      </c>
      <c r="F42" s="1"/>
      <c r="G42" s="1"/>
      <c r="H42" s="55"/>
      <c r="I42" s="1"/>
      <c r="J42" s="1"/>
      <c r="K42" s="1"/>
      <c r="L42" s="24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4"/>
    </row>
    <row r="44" spans="1:12" x14ac:dyDescent="0.25">
      <c r="A44" s="1"/>
      <c r="B44" s="1" t="s">
        <v>360</v>
      </c>
      <c r="C44" s="1"/>
      <c r="D44" s="1"/>
      <c r="E44" s="1"/>
      <c r="F44" s="1"/>
      <c r="G44" s="1"/>
      <c r="H44" s="1"/>
      <c r="I44" s="1"/>
      <c r="J44" s="1"/>
      <c r="K44" s="1"/>
      <c r="L44" s="24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4"/>
    </row>
    <row r="46" spans="1:12" x14ac:dyDescent="0.25">
      <c r="A46" s="1"/>
      <c r="B46" s="1" t="s">
        <v>304</v>
      </c>
      <c r="C46" s="1"/>
      <c r="D46" s="1"/>
      <c r="E46" s="1"/>
      <c r="F46" s="1"/>
      <c r="G46" s="1"/>
      <c r="H46" s="1"/>
      <c r="I46" s="1"/>
      <c r="J46" s="1"/>
      <c r="K46" s="1"/>
      <c r="L46" s="24"/>
    </row>
    <row r="47" spans="1:12" x14ac:dyDescent="0.25">
      <c r="A47" s="1"/>
      <c r="B47" s="185" t="s">
        <v>294</v>
      </c>
      <c r="C47" s="187" t="s">
        <v>293</v>
      </c>
      <c r="D47" s="1"/>
      <c r="E47" s="1"/>
      <c r="F47" s="1"/>
      <c r="G47" s="1"/>
      <c r="H47" s="1"/>
      <c r="I47" s="1"/>
      <c r="J47" s="1"/>
      <c r="K47" s="1"/>
      <c r="L47" s="24"/>
    </row>
    <row r="48" spans="1:12" x14ac:dyDescent="0.25">
      <c r="A48" s="1"/>
      <c r="B48" s="183">
        <v>1</v>
      </c>
      <c r="C48" s="215">
        <v>300000</v>
      </c>
      <c r="D48" s="1"/>
      <c r="E48" s="1"/>
      <c r="F48" s="1"/>
      <c r="G48" s="1"/>
      <c r="H48" s="1"/>
      <c r="I48" s="1"/>
      <c r="J48" s="1"/>
      <c r="K48" s="1"/>
      <c r="L48" s="24"/>
    </row>
    <row r="49" spans="1:12" x14ac:dyDescent="0.25">
      <c r="A49" s="1"/>
      <c r="B49" s="184">
        <v>2</v>
      </c>
      <c r="C49" s="216">
        <v>145000</v>
      </c>
      <c r="D49" s="1"/>
      <c r="E49" s="1"/>
      <c r="F49" s="1"/>
      <c r="G49" s="1"/>
      <c r="H49" s="1"/>
      <c r="I49" s="1"/>
      <c r="J49" s="1"/>
      <c r="K49" s="1"/>
      <c r="L49" s="24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4"/>
    </row>
    <row r="51" spans="1:12" x14ac:dyDescent="0.25">
      <c r="A51" s="1"/>
      <c r="B51" s="57" t="s">
        <v>167</v>
      </c>
      <c r="C51" s="141" t="s">
        <v>293</v>
      </c>
      <c r="D51" s="1"/>
      <c r="E51" s="1"/>
      <c r="F51" s="1"/>
      <c r="G51" s="1"/>
      <c r="H51" s="1"/>
      <c r="I51" s="1"/>
      <c r="J51" s="1"/>
      <c r="K51" s="1"/>
      <c r="L51" s="24"/>
    </row>
    <row r="52" spans="1:12" x14ac:dyDescent="0.25">
      <c r="A52" s="1"/>
      <c r="B52" s="6" t="s">
        <v>168</v>
      </c>
      <c r="C52" s="213">
        <v>105000</v>
      </c>
      <c r="D52" s="1"/>
      <c r="E52" s="1"/>
      <c r="F52" s="1"/>
      <c r="G52" s="1"/>
      <c r="H52" s="1"/>
      <c r="I52" s="1"/>
      <c r="J52" s="1"/>
      <c r="K52" s="1"/>
      <c r="L52" s="24"/>
    </row>
    <row r="53" spans="1:12" x14ac:dyDescent="0.25">
      <c r="A53" s="1"/>
      <c r="B53" s="6" t="s">
        <v>169</v>
      </c>
      <c r="C53" s="213">
        <v>80000</v>
      </c>
      <c r="D53" s="1"/>
      <c r="E53" s="1"/>
      <c r="F53" s="1"/>
      <c r="G53" s="1"/>
      <c r="H53" s="1"/>
      <c r="I53" s="1"/>
      <c r="J53" s="1"/>
      <c r="K53" s="1"/>
      <c r="L53" s="24"/>
    </row>
    <row r="54" spans="1:12" x14ac:dyDescent="0.25">
      <c r="A54" s="1"/>
      <c r="B54" s="6" t="s">
        <v>170</v>
      </c>
      <c r="C54" s="213">
        <v>150000</v>
      </c>
      <c r="D54" s="1"/>
      <c r="E54" s="1"/>
      <c r="F54" s="1"/>
      <c r="G54" s="1"/>
      <c r="H54" s="1"/>
      <c r="I54" s="1"/>
      <c r="J54" s="1"/>
      <c r="K54" s="1"/>
      <c r="L54" s="24"/>
    </row>
    <row r="55" spans="1:12" x14ac:dyDescent="0.25">
      <c r="A55" s="1"/>
      <c r="B55" s="6" t="s">
        <v>171</v>
      </c>
      <c r="C55" s="213">
        <v>60000</v>
      </c>
      <c r="D55" s="1"/>
      <c r="E55" s="1"/>
      <c r="F55" s="1"/>
      <c r="G55" s="1"/>
      <c r="H55" s="1"/>
      <c r="I55" s="1"/>
      <c r="J55" s="1"/>
      <c r="K55" s="1"/>
      <c r="L55" s="24"/>
    </row>
    <row r="56" spans="1:12" x14ac:dyDescent="0.25">
      <c r="A56" s="1"/>
      <c r="B56" s="6" t="s">
        <v>172</v>
      </c>
      <c r="C56" s="213">
        <v>86000</v>
      </c>
      <c r="D56" s="1"/>
      <c r="E56" s="1"/>
      <c r="F56" s="1"/>
      <c r="G56" s="1"/>
      <c r="H56" s="1"/>
      <c r="I56" s="1"/>
      <c r="J56" s="1"/>
      <c r="K56" s="1"/>
      <c r="L56" s="24"/>
    </row>
    <row r="57" spans="1:12" x14ac:dyDescent="0.25">
      <c r="A57" s="1"/>
      <c r="B57" s="6" t="s">
        <v>173</v>
      </c>
      <c r="C57" s="213">
        <v>170000</v>
      </c>
      <c r="D57" s="1"/>
      <c r="E57" s="1"/>
      <c r="F57" s="1"/>
      <c r="G57" s="1"/>
      <c r="H57" s="1"/>
      <c r="I57" s="1"/>
      <c r="J57" s="1"/>
      <c r="K57" s="1"/>
      <c r="L57" s="24"/>
    </row>
    <row r="58" spans="1:12" x14ac:dyDescent="0.25">
      <c r="A58" s="1"/>
      <c r="B58" s="6" t="s">
        <v>174</v>
      </c>
      <c r="C58" s="213">
        <v>79000</v>
      </c>
      <c r="D58" s="1"/>
      <c r="E58" s="1"/>
      <c r="F58" s="1"/>
      <c r="G58" s="1"/>
      <c r="H58" s="1"/>
      <c r="I58" s="1"/>
      <c r="J58" s="1"/>
      <c r="K58" s="1"/>
      <c r="L58" s="24"/>
    </row>
    <row r="59" spans="1:12" x14ac:dyDescent="0.25">
      <c r="A59" s="1"/>
      <c r="B59" s="6" t="s">
        <v>175</v>
      </c>
      <c r="C59" s="213">
        <v>55000</v>
      </c>
      <c r="D59" s="1"/>
      <c r="E59" s="1"/>
      <c r="F59" s="1"/>
      <c r="G59" s="1"/>
      <c r="H59" s="1"/>
      <c r="I59" s="1"/>
      <c r="J59" s="1"/>
      <c r="K59" s="1"/>
      <c r="L59" s="24"/>
    </row>
    <row r="60" spans="1:12" x14ac:dyDescent="0.25">
      <c r="A60" s="1"/>
      <c r="B60" s="6" t="s">
        <v>176</v>
      </c>
      <c r="C60" s="213">
        <v>79000</v>
      </c>
      <c r="D60" s="1"/>
      <c r="E60" s="1"/>
      <c r="F60" s="1"/>
      <c r="G60" s="1"/>
      <c r="H60" s="1"/>
      <c r="I60" s="1"/>
      <c r="J60" s="1"/>
      <c r="K60" s="1"/>
      <c r="L60" s="24"/>
    </row>
    <row r="61" spans="1:12" x14ac:dyDescent="0.25">
      <c r="A61" s="1"/>
      <c r="B61" s="6" t="s">
        <v>177</v>
      </c>
      <c r="C61" s="213">
        <v>81000</v>
      </c>
      <c r="D61" s="1"/>
      <c r="E61" s="1"/>
      <c r="F61" s="1"/>
      <c r="G61" s="1"/>
      <c r="H61" s="1"/>
      <c r="I61" s="1"/>
      <c r="J61" s="1"/>
      <c r="K61" s="1"/>
      <c r="L61" s="24"/>
    </row>
    <row r="62" spans="1:12" x14ac:dyDescent="0.25">
      <c r="A62" s="1"/>
      <c r="B62" s="6" t="s">
        <v>178</v>
      </c>
      <c r="C62" s="213">
        <v>90000</v>
      </c>
      <c r="D62" s="1"/>
      <c r="E62" s="1"/>
      <c r="F62" s="1"/>
      <c r="G62" s="1"/>
      <c r="H62" s="1"/>
      <c r="I62" s="1"/>
      <c r="J62" s="1"/>
      <c r="K62" s="1"/>
      <c r="L62" s="24"/>
    </row>
    <row r="63" spans="1:12" x14ac:dyDescent="0.25">
      <c r="A63" s="1"/>
      <c r="B63" s="6" t="s">
        <v>179</v>
      </c>
      <c r="C63" s="213">
        <v>175000</v>
      </c>
      <c r="D63" s="1"/>
      <c r="E63" s="1"/>
      <c r="F63" s="1"/>
      <c r="G63" s="1"/>
      <c r="H63" s="1"/>
      <c r="I63" s="1"/>
      <c r="J63" s="1"/>
      <c r="K63" s="1"/>
      <c r="L63" s="24"/>
    </row>
    <row r="64" spans="1:12" x14ac:dyDescent="0.25">
      <c r="A64" s="1"/>
      <c r="B64" s="6" t="s">
        <v>14</v>
      </c>
      <c r="C64" s="213">
        <f>SUM(C52:C63)</f>
        <v>1210000</v>
      </c>
      <c r="D64" s="1"/>
      <c r="E64" s="1"/>
      <c r="F64" s="1"/>
      <c r="G64" s="1"/>
      <c r="H64" s="1"/>
      <c r="I64" s="1"/>
      <c r="J64" s="1"/>
      <c r="K64" s="1"/>
      <c r="L64" s="24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4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4"/>
    </row>
    <row r="67" spans="1:12" x14ac:dyDescent="0.25">
      <c r="A67" s="12" t="s">
        <v>15</v>
      </c>
      <c r="B67" s="1" t="s">
        <v>30</v>
      </c>
      <c r="C67" s="1" t="s">
        <v>361</v>
      </c>
      <c r="D67" s="1"/>
      <c r="E67" s="1"/>
      <c r="F67" s="1"/>
      <c r="G67" s="1"/>
      <c r="H67" s="1"/>
      <c r="I67" s="1"/>
      <c r="J67" s="1"/>
      <c r="K67" s="1"/>
      <c r="L67" s="24"/>
    </row>
    <row r="68" spans="1:12" x14ac:dyDescent="0.25">
      <c r="A68" s="12"/>
      <c r="B68" s="112" t="s">
        <v>12</v>
      </c>
      <c r="C68" s="1"/>
      <c r="D68" s="1"/>
      <c r="E68" s="1"/>
      <c r="F68" s="1"/>
      <c r="G68" s="1"/>
      <c r="H68" s="1"/>
      <c r="I68" s="1"/>
      <c r="J68" s="1"/>
      <c r="K68" s="1"/>
      <c r="L68" s="24"/>
    </row>
    <row r="69" spans="1:12" x14ac:dyDescent="0.25">
      <c r="A69" s="1"/>
      <c r="B69" s="112"/>
      <c r="C69" s="1"/>
      <c r="D69" s="1"/>
      <c r="E69" s="1"/>
      <c r="F69" s="1"/>
      <c r="G69" s="1"/>
      <c r="H69" s="1"/>
      <c r="I69" s="1"/>
      <c r="J69" s="1"/>
      <c r="K69" s="1"/>
      <c r="L69" s="24"/>
    </row>
    <row r="70" spans="1:12" x14ac:dyDescent="0.25">
      <c r="A70" s="2" t="s">
        <v>180</v>
      </c>
      <c r="L70" s="24"/>
    </row>
    <row r="71" spans="1:12" x14ac:dyDescent="0.25">
      <c r="L71" s="24"/>
    </row>
    <row r="72" spans="1:12" x14ac:dyDescent="0.25">
      <c r="L72" s="24"/>
    </row>
    <row r="73" spans="1:12" x14ac:dyDescent="0.25">
      <c r="L73" s="24"/>
    </row>
    <row r="74" spans="1:12" x14ac:dyDescent="0.25">
      <c r="L74" s="24"/>
    </row>
    <row r="75" spans="1:12" x14ac:dyDescent="0.25">
      <c r="L75" s="24"/>
    </row>
    <row r="76" spans="1:12" x14ac:dyDescent="0.25">
      <c r="L76" s="24"/>
    </row>
    <row r="77" spans="1:12" x14ac:dyDescent="0.25">
      <c r="L77" s="24"/>
    </row>
    <row r="78" spans="1:12" x14ac:dyDescent="0.25">
      <c r="L78" s="24"/>
    </row>
    <row r="79" spans="1:12" x14ac:dyDescent="0.25">
      <c r="L79" s="24"/>
    </row>
    <row r="80" spans="1:12" x14ac:dyDescent="0.25">
      <c r="L80" s="24"/>
    </row>
    <row r="81" spans="1:12" x14ac:dyDescent="0.25">
      <c r="L81" s="24"/>
    </row>
    <row r="82" spans="1:12" x14ac:dyDescent="0.25">
      <c r="A82" s="3" t="s">
        <v>2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L83" s="24"/>
    </row>
    <row r="84" spans="1:12" x14ac:dyDescent="0.25">
      <c r="L84" s="24"/>
    </row>
    <row r="85" spans="1:12" x14ac:dyDescent="0.25">
      <c r="L85" s="24"/>
    </row>
    <row r="86" spans="1:12" x14ac:dyDescent="0.25">
      <c r="L86" s="24"/>
    </row>
    <row r="87" spans="1:12" x14ac:dyDescent="0.25">
      <c r="L87" s="24"/>
    </row>
    <row r="88" spans="1:12" x14ac:dyDescent="0.25">
      <c r="L88" s="24"/>
    </row>
    <row r="89" spans="1:12" x14ac:dyDescent="0.25">
      <c r="L89" s="24"/>
    </row>
    <row r="90" spans="1:12" x14ac:dyDescent="0.25">
      <c r="L90" s="24"/>
    </row>
    <row r="91" spans="1:12" x14ac:dyDescent="0.25">
      <c r="L91" s="24"/>
    </row>
    <row r="92" spans="1:12" x14ac:dyDescent="0.25">
      <c r="L92" s="24"/>
    </row>
    <row r="93" spans="1:12" x14ac:dyDescent="0.25">
      <c r="L93" s="24"/>
    </row>
    <row r="94" spans="1:12" x14ac:dyDescent="0.25">
      <c r="L94" s="24"/>
    </row>
    <row r="95" spans="1:12" x14ac:dyDescent="0.25">
      <c r="L95" s="24"/>
    </row>
    <row r="96" spans="1:12" x14ac:dyDescent="0.25">
      <c r="L96" s="24"/>
    </row>
    <row r="97" spans="1:12" x14ac:dyDescent="0.25">
      <c r="L97" s="24"/>
    </row>
    <row r="98" spans="1:12" x14ac:dyDescent="0.25">
      <c r="L98" s="24"/>
    </row>
    <row r="99" spans="1:12" s="3" customForma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3F49-27B5-CA40-916B-819E448D21AB}">
  <sheetPr>
    <tabColor rgb="FFFFFF00"/>
  </sheetPr>
  <dimension ref="A1:R54"/>
  <sheetViews>
    <sheetView workbookViewId="0">
      <pane ySplit="9" topLeftCell="A10" activePane="bottomLeft" state="frozen"/>
      <selection activeCell="B26" sqref="B26"/>
      <selection pane="bottomLeft"/>
    </sheetView>
  </sheetViews>
  <sheetFormatPr defaultColWidth="8.85546875" defaultRowHeight="15" x14ac:dyDescent="0.25"/>
  <cols>
    <col min="1" max="1" width="13.85546875" style="152" customWidth="1"/>
    <col min="2" max="2" width="13.140625" style="152" customWidth="1"/>
    <col min="3" max="3" width="13.42578125" style="152" customWidth="1"/>
    <col min="4" max="4" width="22.140625" style="152" customWidth="1"/>
    <col min="5" max="5" width="13.140625" style="152" bestFit="1" customWidth="1"/>
    <col min="6" max="6" width="8.42578125" customWidth="1"/>
    <col min="7" max="7" width="9.42578125" customWidth="1"/>
    <col min="8" max="8" width="10.85546875" style="111" customWidth="1"/>
    <col min="9" max="9" width="16.42578125" style="157" customWidth="1"/>
    <col min="10" max="10" width="17.85546875" style="157" customWidth="1"/>
    <col min="11" max="11" width="22.140625" style="157" customWidth="1"/>
    <col min="13" max="13" width="8.42578125" customWidth="1"/>
    <col min="14" max="14" width="9.42578125" customWidth="1"/>
    <col min="15" max="15" width="10.85546875" style="111" customWidth="1"/>
    <col min="16" max="16" width="14.7109375" style="157" customWidth="1"/>
    <col min="17" max="17" width="16.28515625" style="157" customWidth="1"/>
    <col min="18" max="18" width="20.7109375" style="157" customWidth="1"/>
  </cols>
  <sheetData>
    <row r="1" spans="1:18" x14ac:dyDescent="0.25">
      <c r="A1" s="151" t="s">
        <v>222</v>
      </c>
      <c r="B1" s="151"/>
      <c r="C1" s="151"/>
      <c r="D1" s="151"/>
      <c r="F1" s="153"/>
      <c r="G1" s="153"/>
      <c r="H1" s="153"/>
      <c r="I1" s="153"/>
      <c r="J1" s="153"/>
      <c r="K1" s="153"/>
      <c r="M1" s="153"/>
      <c r="N1" s="153"/>
      <c r="O1" s="153"/>
      <c r="P1" s="153"/>
      <c r="Q1" s="153"/>
      <c r="R1" s="153"/>
    </row>
    <row r="2" spans="1:18" x14ac:dyDescent="0.25">
      <c r="A2" s="191" t="s">
        <v>223</v>
      </c>
      <c r="B2" s="191"/>
      <c r="C2" s="191"/>
      <c r="D2" s="208">
        <v>1500</v>
      </c>
      <c r="F2" s="153"/>
      <c r="G2" s="153"/>
      <c r="H2" s="153"/>
      <c r="I2" s="153"/>
      <c r="J2" s="153"/>
      <c r="K2" s="153"/>
      <c r="M2" s="153"/>
      <c r="N2" s="153"/>
      <c r="O2" s="153"/>
      <c r="P2" s="153"/>
      <c r="Q2" s="153"/>
      <c r="R2" s="153"/>
    </row>
    <row r="3" spans="1:18" x14ac:dyDescent="0.25">
      <c r="A3" s="191" t="s">
        <v>224</v>
      </c>
      <c r="B3" s="191"/>
      <c r="C3" s="191"/>
      <c r="D3" s="154">
        <v>0.1</v>
      </c>
      <c r="F3" s="155"/>
      <c r="G3" s="155"/>
      <c r="H3" s="155"/>
      <c r="I3" s="155"/>
      <c r="J3" s="155"/>
      <c r="K3" s="155"/>
      <c r="M3" s="155"/>
      <c r="N3" s="155"/>
      <c r="O3" s="155"/>
      <c r="P3" s="155"/>
      <c r="Q3" s="155"/>
      <c r="R3" s="155"/>
    </row>
    <row r="4" spans="1:18" x14ac:dyDescent="0.25">
      <c r="A4" s="192" t="s">
        <v>225</v>
      </c>
      <c r="B4" s="192"/>
      <c r="C4" s="192"/>
      <c r="D4" s="209">
        <v>5000</v>
      </c>
      <c r="F4" s="155"/>
      <c r="G4" s="155"/>
      <c r="H4" s="155"/>
      <c r="I4" s="155"/>
      <c r="J4" s="155"/>
      <c r="K4" s="158"/>
      <c r="M4" s="155"/>
      <c r="O4" s="156"/>
      <c r="R4" s="158"/>
    </row>
    <row r="5" spans="1:18" x14ac:dyDescent="0.25">
      <c r="F5" s="155"/>
      <c r="G5" s="155"/>
      <c r="H5" s="155"/>
      <c r="I5" s="155"/>
      <c r="J5" s="155"/>
      <c r="O5" s="156"/>
      <c r="P5" s="159"/>
    </row>
    <row r="6" spans="1:18" x14ac:dyDescent="0.25">
      <c r="A6" s="193" t="s">
        <v>226</v>
      </c>
      <c r="B6" s="193"/>
      <c r="C6" s="193"/>
      <c r="D6" s="160">
        <v>500</v>
      </c>
      <c r="H6" s="156"/>
      <c r="I6" s="159"/>
      <c r="O6" s="156"/>
      <c r="P6" s="159"/>
    </row>
    <row r="7" spans="1:18" x14ac:dyDescent="0.25">
      <c r="H7" s="156"/>
      <c r="K7" s="111"/>
      <c r="O7" s="156"/>
      <c r="R7" s="111"/>
    </row>
    <row r="8" spans="1:18" x14ac:dyDescent="0.25">
      <c r="A8" s="161" t="s">
        <v>227</v>
      </c>
      <c r="B8" s="162"/>
      <c r="C8" s="162"/>
      <c r="D8" s="163"/>
      <c r="F8" s="164" t="s">
        <v>228</v>
      </c>
      <c r="G8" s="165"/>
      <c r="H8" s="165"/>
      <c r="I8" s="165"/>
      <c r="J8" s="165"/>
      <c r="K8" s="166"/>
      <c r="M8" s="164" t="s">
        <v>229</v>
      </c>
      <c r="N8" s="165"/>
      <c r="O8" s="165"/>
      <c r="P8" s="165"/>
      <c r="Q8" s="165"/>
      <c r="R8" s="166"/>
    </row>
    <row r="9" spans="1:18" s="169" customFormat="1" ht="45" x14ac:dyDescent="0.25">
      <c r="A9" s="167" t="s">
        <v>230</v>
      </c>
      <c r="B9" s="168" t="s">
        <v>74</v>
      </c>
      <c r="C9" s="167" t="s">
        <v>231</v>
      </c>
      <c r="D9" s="167" t="s">
        <v>232</v>
      </c>
      <c r="F9" s="170" t="s">
        <v>233</v>
      </c>
      <c r="G9" s="170" t="s">
        <v>234</v>
      </c>
      <c r="H9" s="171" t="s">
        <v>235</v>
      </c>
      <c r="I9" s="172" t="s">
        <v>236</v>
      </c>
      <c r="J9" s="171" t="s">
        <v>237</v>
      </c>
      <c r="K9" s="171" t="s">
        <v>238</v>
      </c>
      <c r="M9" s="170" t="s">
        <v>233</v>
      </c>
      <c r="N9" s="170" t="s">
        <v>234</v>
      </c>
      <c r="O9" s="171" t="s">
        <v>235</v>
      </c>
      <c r="P9" s="172" t="s">
        <v>236</v>
      </c>
      <c r="Q9" s="171" t="s">
        <v>237</v>
      </c>
      <c r="R9" s="171" t="s">
        <v>238</v>
      </c>
    </row>
    <row r="10" spans="1:18" x14ac:dyDescent="0.25">
      <c r="A10" s="210">
        <v>0</v>
      </c>
      <c r="B10" s="204">
        <v>0.13500000000000001</v>
      </c>
      <c r="C10" s="206">
        <f t="shared" ref="C10:C39" si="0">MIN(MOOP,A10,Deductible+Coinsurance*(A10-Deductible))</f>
        <v>0</v>
      </c>
      <c r="D10" s="206">
        <f t="shared" ref="D10:D39" si="1">A10-C10</f>
        <v>0</v>
      </c>
      <c r="E10"/>
      <c r="F10" s="194">
        <v>0</v>
      </c>
      <c r="G10" s="174">
        <v>50</v>
      </c>
      <c r="H10" s="174">
        <v>0</v>
      </c>
      <c r="I10" s="202"/>
      <c r="J10" s="195"/>
      <c r="K10" s="196"/>
      <c r="M10" s="194">
        <v>0</v>
      </c>
      <c r="N10" s="174">
        <v>40</v>
      </c>
      <c r="O10" s="174">
        <v>0</v>
      </c>
      <c r="Q10" s="195"/>
      <c r="R10" s="196"/>
    </row>
    <row r="11" spans="1:18" x14ac:dyDescent="0.25">
      <c r="A11" s="211">
        <v>291.31306011918548</v>
      </c>
      <c r="B11" s="204">
        <v>0.23513861161736999</v>
      </c>
      <c r="C11" s="206">
        <f t="shared" si="0"/>
        <v>291.31306011918548</v>
      </c>
      <c r="D11" s="206">
        <f t="shared" si="1"/>
        <v>0</v>
      </c>
      <c r="E11"/>
      <c r="F11" s="194">
        <v>50</v>
      </c>
      <c r="G11" s="174">
        <v>55</v>
      </c>
      <c r="H11" s="174">
        <v>1256</v>
      </c>
      <c r="I11" s="202">
        <f t="shared" ref="I11:I32" si="2">H11/500000</f>
        <v>2.5119999999999999E-3</v>
      </c>
      <c r="J11" s="175">
        <v>1547423027.4051013</v>
      </c>
      <c r="K11" s="197">
        <f t="shared" ref="K11:K32" si="3">J11/H11</f>
        <v>1232024.7033480105</v>
      </c>
      <c r="M11" s="194">
        <v>40</v>
      </c>
      <c r="N11" s="174">
        <v>45</v>
      </c>
      <c r="O11" s="174">
        <v>893</v>
      </c>
      <c r="P11" s="202">
        <f t="shared" ref="P11:P47" si="4">O11/500000</f>
        <v>1.786E-3</v>
      </c>
      <c r="Q11" s="175">
        <v>1152981374.3995168</v>
      </c>
      <c r="R11" s="197">
        <f t="shared" ref="R11:R47" si="5">Q11/O11</f>
        <v>1291132.5581181599</v>
      </c>
    </row>
    <row r="12" spans="1:18" x14ac:dyDescent="0.25">
      <c r="A12" s="211">
        <v>869.53578255012428</v>
      </c>
      <c r="B12" s="204">
        <v>0.13863420655266906</v>
      </c>
      <c r="C12" s="206">
        <f t="shared" si="0"/>
        <v>869.53578255012428</v>
      </c>
      <c r="D12" s="206">
        <f t="shared" si="1"/>
        <v>0</v>
      </c>
      <c r="E12"/>
      <c r="F12" s="194">
        <v>55</v>
      </c>
      <c r="G12" s="174">
        <v>60</v>
      </c>
      <c r="H12" s="174">
        <v>2553</v>
      </c>
      <c r="I12" s="202">
        <f t="shared" si="2"/>
        <v>5.1060000000000003E-3</v>
      </c>
      <c r="J12" s="175">
        <v>3458098244.0432401</v>
      </c>
      <c r="K12" s="197">
        <f t="shared" si="3"/>
        <v>1354523.401505382</v>
      </c>
      <c r="M12" s="194">
        <v>45</v>
      </c>
      <c r="N12" s="174">
        <v>50</v>
      </c>
      <c r="O12" s="174">
        <v>2408</v>
      </c>
      <c r="P12" s="202">
        <f t="shared" si="4"/>
        <v>4.816E-3</v>
      </c>
      <c r="Q12" s="175">
        <v>3466722219.2507281</v>
      </c>
      <c r="R12" s="197">
        <f t="shared" si="5"/>
        <v>1439668.6957021295</v>
      </c>
    </row>
    <row r="13" spans="1:18" x14ac:dyDescent="0.25">
      <c r="A13" s="211">
        <v>1627.5343290007067</v>
      </c>
      <c r="B13" s="204">
        <v>5.789355647156591E-2</v>
      </c>
      <c r="C13" s="206">
        <f t="shared" si="0"/>
        <v>1512.7534329000707</v>
      </c>
      <c r="D13" s="206">
        <f t="shared" si="1"/>
        <v>114.78089610063603</v>
      </c>
      <c r="E13"/>
      <c r="F13" s="194">
        <v>60</v>
      </c>
      <c r="G13" s="174">
        <v>65</v>
      </c>
      <c r="H13" s="174">
        <v>5264</v>
      </c>
      <c r="I13" s="202">
        <f t="shared" si="2"/>
        <v>1.0527999999999999E-2</v>
      </c>
      <c r="J13" s="175">
        <v>7743592425.2824974</v>
      </c>
      <c r="K13" s="197">
        <f t="shared" si="3"/>
        <v>1471047.1932527542</v>
      </c>
      <c r="M13" s="194">
        <v>50</v>
      </c>
      <c r="N13" s="174">
        <v>55</v>
      </c>
      <c r="O13" s="174">
        <v>5465</v>
      </c>
      <c r="P13" s="202">
        <f t="shared" si="4"/>
        <v>1.093E-2</v>
      </c>
      <c r="Q13" s="175">
        <v>8678336180.5309277</v>
      </c>
      <c r="R13" s="197">
        <f t="shared" si="5"/>
        <v>1587984.6624942229</v>
      </c>
    </row>
    <row r="14" spans="1:18" x14ac:dyDescent="0.25">
      <c r="A14" s="211">
        <v>2914.6875282910919</v>
      </c>
      <c r="B14" s="204">
        <v>7.4600491708770034E-2</v>
      </c>
      <c r="C14" s="206">
        <f t="shared" si="0"/>
        <v>1641.4687528291092</v>
      </c>
      <c r="D14" s="206">
        <f t="shared" si="1"/>
        <v>1273.2187754619827</v>
      </c>
      <c r="E14"/>
      <c r="F14" s="194">
        <v>65</v>
      </c>
      <c r="G14" s="174">
        <v>70</v>
      </c>
      <c r="H14" s="174">
        <v>9672</v>
      </c>
      <c r="I14" s="202">
        <f t="shared" si="2"/>
        <v>1.9344E-2</v>
      </c>
      <c r="J14" s="175">
        <v>15342945211.527264</v>
      </c>
      <c r="K14" s="197">
        <f t="shared" si="3"/>
        <v>1586326.0144258956</v>
      </c>
      <c r="M14" s="194">
        <v>55</v>
      </c>
      <c r="N14" s="174">
        <v>60</v>
      </c>
      <c r="O14" s="174">
        <v>10240</v>
      </c>
      <c r="P14" s="202">
        <f t="shared" si="4"/>
        <v>2.0480000000000002E-2</v>
      </c>
      <c r="Q14" s="175">
        <v>17778544556.690666</v>
      </c>
      <c r="R14" s="197">
        <f t="shared" si="5"/>
        <v>1736185.9918643229</v>
      </c>
    </row>
    <row r="15" spans="1:18" x14ac:dyDescent="0.25">
      <c r="A15" s="211">
        <v>4991.4001268681914</v>
      </c>
      <c r="B15" s="204">
        <v>7.1174387795825966E-2</v>
      </c>
      <c r="C15" s="206">
        <f t="shared" si="0"/>
        <v>1849.1400126868191</v>
      </c>
      <c r="D15" s="206">
        <f t="shared" si="1"/>
        <v>3142.260114181372</v>
      </c>
      <c r="E15"/>
      <c r="F15" s="194">
        <v>70</v>
      </c>
      <c r="G15" s="174">
        <v>75</v>
      </c>
      <c r="H15" s="174">
        <v>16379</v>
      </c>
      <c r="I15" s="202">
        <f t="shared" si="2"/>
        <v>3.2758000000000002E-2</v>
      </c>
      <c r="J15" s="175">
        <v>27901799251.778137</v>
      </c>
      <c r="K15" s="197">
        <f t="shared" si="3"/>
        <v>1703510.5471505059</v>
      </c>
      <c r="M15" s="194">
        <v>60</v>
      </c>
      <c r="N15" s="174">
        <v>65</v>
      </c>
      <c r="O15" s="174">
        <v>16666</v>
      </c>
      <c r="P15" s="202">
        <f t="shared" si="4"/>
        <v>3.3332000000000001E-2</v>
      </c>
      <c r="Q15" s="175">
        <v>31419050434.230541</v>
      </c>
      <c r="R15" s="197">
        <f t="shared" si="5"/>
        <v>1885218.4347912241</v>
      </c>
    </row>
    <row r="16" spans="1:18" x14ac:dyDescent="0.25">
      <c r="A16" s="211">
        <v>8295.0231311460157</v>
      </c>
      <c r="B16" s="204">
        <v>8.5918174275676051E-2</v>
      </c>
      <c r="C16" s="206">
        <f t="shared" si="0"/>
        <v>2179.5023131146017</v>
      </c>
      <c r="D16" s="206">
        <f t="shared" si="1"/>
        <v>6115.5208180314139</v>
      </c>
      <c r="E16"/>
      <c r="F16" s="194">
        <v>75</v>
      </c>
      <c r="G16" s="174">
        <v>80</v>
      </c>
      <c r="H16" s="174">
        <v>25556</v>
      </c>
      <c r="I16" s="202">
        <f t="shared" si="2"/>
        <v>5.1111999999999998E-2</v>
      </c>
      <c r="J16" s="175">
        <v>46497366349.22406</v>
      </c>
      <c r="K16" s="197">
        <f t="shared" si="3"/>
        <v>1819430.5192214767</v>
      </c>
      <c r="M16" s="194">
        <v>65</v>
      </c>
      <c r="N16" s="174">
        <v>70</v>
      </c>
      <c r="O16" s="174">
        <v>24276</v>
      </c>
      <c r="P16" s="202">
        <f t="shared" si="4"/>
        <v>4.8551999999999998E-2</v>
      </c>
      <c r="Q16" s="175">
        <v>49398737979.848419</v>
      </c>
      <c r="R16" s="197">
        <f t="shared" si="5"/>
        <v>2034879.6333765208</v>
      </c>
    </row>
    <row r="17" spans="1:18" x14ac:dyDescent="0.25">
      <c r="A17" s="211">
        <v>9407.2213667136584</v>
      </c>
      <c r="B17" s="204">
        <v>2.6335469784569021E-2</v>
      </c>
      <c r="C17" s="206">
        <f t="shared" si="0"/>
        <v>2290.7221366713657</v>
      </c>
      <c r="D17" s="206">
        <f t="shared" si="1"/>
        <v>7116.4992300422928</v>
      </c>
      <c r="E17"/>
      <c r="F17" s="194">
        <v>80</v>
      </c>
      <c r="G17" s="174">
        <v>85</v>
      </c>
      <c r="H17" s="174">
        <v>36228</v>
      </c>
      <c r="I17" s="202">
        <f t="shared" si="2"/>
        <v>7.2456000000000007E-2</v>
      </c>
      <c r="J17" s="175">
        <v>70132308465.288467</v>
      </c>
      <c r="K17" s="197">
        <f t="shared" si="3"/>
        <v>1935859.2377522488</v>
      </c>
      <c r="M17" s="194">
        <v>70</v>
      </c>
      <c r="N17" s="174">
        <v>75</v>
      </c>
      <c r="O17" s="174">
        <v>31600</v>
      </c>
      <c r="P17" s="202">
        <f t="shared" si="4"/>
        <v>6.3200000000000006E-2</v>
      </c>
      <c r="Q17" s="175">
        <v>69026546501.189606</v>
      </c>
      <c r="R17" s="197">
        <f t="shared" si="5"/>
        <v>2184384.3829490379</v>
      </c>
    </row>
    <row r="18" spans="1:18" x14ac:dyDescent="0.25">
      <c r="A18" s="211">
        <v>11652.463430168611</v>
      </c>
      <c r="B18" s="204">
        <v>3.6278477579642976E-2</v>
      </c>
      <c r="C18" s="206">
        <f t="shared" si="0"/>
        <v>2515.2463430168609</v>
      </c>
      <c r="D18" s="206">
        <f t="shared" si="1"/>
        <v>9137.2170871517501</v>
      </c>
      <c r="E18"/>
      <c r="F18" s="194">
        <v>85</v>
      </c>
      <c r="G18" s="174">
        <v>90</v>
      </c>
      <c r="H18" s="174">
        <v>46578</v>
      </c>
      <c r="I18" s="202">
        <f t="shared" si="2"/>
        <v>9.3156000000000003E-2</v>
      </c>
      <c r="J18" s="175">
        <v>95587104281.649948</v>
      </c>
      <c r="K18" s="197">
        <f t="shared" si="3"/>
        <v>2052194.2608452477</v>
      </c>
      <c r="M18" s="194">
        <v>75</v>
      </c>
      <c r="N18" s="174">
        <v>80</v>
      </c>
      <c r="O18" s="174">
        <v>36738</v>
      </c>
      <c r="P18" s="202">
        <f t="shared" si="4"/>
        <v>7.3476E-2</v>
      </c>
      <c r="Q18" s="175">
        <v>85739133630.232651</v>
      </c>
      <c r="R18" s="197">
        <f t="shared" si="5"/>
        <v>2333799.7068493837</v>
      </c>
    </row>
    <row r="19" spans="1:18" x14ac:dyDescent="0.25">
      <c r="A19" s="211">
        <v>12890.02518068326</v>
      </c>
      <c r="B19" s="204">
        <v>1.6760694282691002E-2</v>
      </c>
      <c r="C19" s="206">
        <f t="shared" si="0"/>
        <v>2639.002518068326</v>
      </c>
      <c r="D19" s="206">
        <f t="shared" si="1"/>
        <v>10251.022662614934</v>
      </c>
      <c r="E19"/>
      <c r="F19" s="194">
        <v>90</v>
      </c>
      <c r="G19" s="174">
        <v>95</v>
      </c>
      <c r="H19" s="174">
        <v>55185</v>
      </c>
      <c r="I19" s="202">
        <f t="shared" si="2"/>
        <v>0.11037</v>
      </c>
      <c r="J19" s="175">
        <v>119667491343.97279</v>
      </c>
      <c r="K19" s="197">
        <f t="shared" si="3"/>
        <v>2168478.5964296963</v>
      </c>
      <c r="M19" s="194">
        <v>80</v>
      </c>
      <c r="N19" s="174">
        <v>85</v>
      </c>
      <c r="O19" s="174">
        <v>39460</v>
      </c>
      <c r="P19" s="202">
        <f t="shared" si="4"/>
        <v>7.8920000000000004E-2</v>
      </c>
      <c r="Q19" s="175">
        <v>97991729321.362305</v>
      </c>
      <c r="R19" s="197">
        <f t="shared" si="5"/>
        <v>2483318.0263903271</v>
      </c>
    </row>
    <row r="20" spans="1:18" x14ac:dyDescent="0.25">
      <c r="A20" s="211">
        <v>15041.278726784303</v>
      </c>
      <c r="B20" s="205">
        <v>1.6031804860417997E-2</v>
      </c>
      <c r="C20" s="206">
        <f t="shared" si="0"/>
        <v>2854.1278726784303</v>
      </c>
      <c r="D20" s="206">
        <f t="shared" si="1"/>
        <v>12187.150854105872</v>
      </c>
      <c r="E20"/>
      <c r="F20" s="194">
        <v>95</v>
      </c>
      <c r="G20" s="174">
        <v>100</v>
      </c>
      <c r="H20" s="174">
        <v>58176</v>
      </c>
      <c r="I20" s="202">
        <f t="shared" si="2"/>
        <v>0.116352</v>
      </c>
      <c r="J20" s="175">
        <v>132937381528.60713</v>
      </c>
      <c r="K20" s="197">
        <f t="shared" si="3"/>
        <v>2285089.753998335</v>
      </c>
      <c r="M20" s="194">
        <v>85</v>
      </c>
      <c r="N20" s="174">
        <v>90</v>
      </c>
      <c r="O20" s="174">
        <v>39881</v>
      </c>
      <c r="P20" s="202">
        <f t="shared" si="4"/>
        <v>7.9762E-2</v>
      </c>
      <c r="Q20" s="175">
        <v>105038742584.96193</v>
      </c>
      <c r="R20" s="197">
        <f t="shared" si="5"/>
        <v>2633804.1319164997</v>
      </c>
    </row>
    <row r="21" spans="1:18" x14ac:dyDescent="0.25">
      <c r="A21" s="211">
        <v>19006.969886086314</v>
      </c>
      <c r="B21" s="205">
        <v>4.6685233893160039E-2</v>
      </c>
      <c r="C21" s="206">
        <f t="shared" si="0"/>
        <v>3250.6969886086317</v>
      </c>
      <c r="D21" s="206">
        <f t="shared" si="1"/>
        <v>15756.272897477682</v>
      </c>
      <c r="E21"/>
      <c r="F21" s="194">
        <v>100</v>
      </c>
      <c r="G21" s="174">
        <v>105</v>
      </c>
      <c r="H21" s="174">
        <v>56456</v>
      </c>
      <c r="I21" s="202">
        <f t="shared" si="2"/>
        <v>0.112912</v>
      </c>
      <c r="J21" s="175">
        <v>135560133151.24054</v>
      </c>
      <c r="K21" s="197">
        <f t="shared" si="3"/>
        <v>2401164.3253372633</v>
      </c>
      <c r="M21" s="194">
        <v>90</v>
      </c>
      <c r="N21" s="174">
        <v>95</v>
      </c>
      <c r="O21" s="174">
        <v>38022</v>
      </c>
      <c r="P21" s="202">
        <f t="shared" si="4"/>
        <v>7.6044E-2</v>
      </c>
      <c r="Q21" s="175">
        <v>105831029158.8231</v>
      </c>
      <c r="R21" s="197">
        <f t="shared" si="5"/>
        <v>2783415.6319715721</v>
      </c>
    </row>
    <row r="22" spans="1:18" x14ac:dyDescent="0.25">
      <c r="A22" s="211">
        <v>30025.620764019015</v>
      </c>
      <c r="B22" s="205">
        <v>1.9068229926516911E-2</v>
      </c>
      <c r="C22" s="206">
        <f t="shared" si="0"/>
        <v>4352.5620764019022</v>
      </c>
      <c r="D22" s="206">
        <f t="shared" si="1"/>
        <v>25673.058687617115</v>
      </c>
      <c r="E22"/>
      <c r="F22" s="194">
        <v>105</v>
      </c>
      <c r="G22" s="174">
        <v>110</v>
      </c>
      <c r="H22" s="174">
        <v>50080</v>
      </c>
      <c r="I22" s="202">
        <f t="shared" si="2"/>
        <v>0.10016</v>
      </c>
      <c r="J22" s="175">
        <v>126081537116.1371</v>
      </c>
      <c r="K22" s="197">
        <f t="shared" si="3"/>
        <v>2517602.5781976259</v>
      </c>
      <c r="M22" s="194">
        <v>95</v>
      </c>
      <c r="N22" s="174">
        <v>100</v>
      </c>
      <c r="O22" s="174">
        <v>34900</v>
      </c>
      <c r="P22" s="202">
        <f t="shared" si="4"/>
        <v>6.9800000000000001E-2</v>
      </c>
      <c r="Q22" s="175">
        <v>102370079553.90457</v>
      </c>
      <c r="R22" s="197">
        <f t="shared" si="5"/>
        <v>2933240.1018310767</v>
      </c>
    </row>
    <row r="23" spans="1:18" x14ac:dyDescent="0.25">
      <c r="A23" s="211">
        <v>39959.539547031112</v>
      </c>
      <c r="B23" s="204">
        <v>1.9170668091496035E-2</v>
      </c>
      <c r="C23" s="206">
        <f t="shared" si="0"/>
        <v>5000</v>
      </c>
      <c r="D23" s="206">
        <f t="shared" si="1"/>
        <v>34959.539547031112</v>
      </c>
      <c r="E23"/>
      <c r="F23" s="194">
        <v>110</v>
      </c>
      <c r="G23" s="174">
        <v>115</v>
      </c>
      <c r="H23" s="174">
        <v>41322</v>
      </c>
      <c r="I23" s="202">
        <f t="shared" si="2"/>
        <v>8.2643999999999995E-2</v>
      </c>
      <c r="J23" s="175">
        <v>108866538952.09129</v>
      </c>
      <c r="K23" s="197">
        <f t="shared" si="3"/>
        <v>2634590.2655266272</v>
      </c>
      <c r="M23" s="194">
        <v>100</v>
      </c>
      <c r="N23" s="174">
        <v>105</v>
      </c>
      <c r="O23" s="174">
        <v>34733</v>
      </c>
      <c r="P23" s="202">
        <f t="shared" si="4"/>
        <v>6.9466E-2</v>
      </c>
      <c r="Q23" s="175">
        <v>107111040714.03883</v>
      </c>
      <c r="R23" s="197">
        <f t="shared" si="5"/>
        <v>3083840.7483960162</v>
      </c>
    </row>
    <row r="24" spans="1:18" x14ac:dyDescent="0.25">
      <c r="A24" s="211">
        <v>57913.358689025692</v>
      </c>
      <c r="B24" s="204">
        <v>8.3643911634749823E-3</v>
      </c>
      <c r="C24" s="206">
        <f t="shared" si="0"/>
        <v>5000</v>
      </c>
      <c r="D24" s="206">
        <f t="shared" si="1"/>
        <v>52913.358689025692</v>
      </c>
      <c r="E24"/>
      <c r="F24" s="194">
        <v>115</v>
      </c>
      <c r="G24" s="174">
        <v>120</v>
      </c>
      <c r="H24" s="174">
        <v>32083</v>
      </c>
      <c r="I24" s="202">
        <f t="shared" si="2"/>
        <v>6.4166000000000001E-2</v>
      </c>
      <c r="J24" s="175">
        <v>88258493002.999634</v>
      </c>
      <c r="K24" s="197">
        <f t="shared" si="3"/>
        <v>2750942.6488482882</v>
      </c>
      <c r="M24" s="194">
        <v>105</v>
      </c>
      <c r="N24" s="174">
        <v>110</v>
      </c>
      <c r="O24" s="174">
        <v>30302</v>
      </c>
      <c r="P24" s="202">
        <f t="shared" si="4"/>
        <v>6.0603999999999998E-2</v>
      </c>
      <c r="Q24" s="175">
        <v>97994980517.602875</v>
      </c>
      <c r="R24" s="197">
        <f t="shared" si="5"/>
        <v>3233944.3111874755</v>
      </c>
    </row>
    <row r="25" spans="1:18" x14ac:dyDescent="0.25">
      <c r="A25" s="211">
        <v>84577.53348853004</v>
      </c>
      <c r="B25" s="204">
        <v>4.7308722998670172E-3</v>
      </c>
      <c r="C25" s="206">
        <f t="shared" si="0"/>
        <v>5000</v>
      </c>
      <c r="D25" s="206">
        <f t="shared" si="1"/>
        <v>79577.53348853004</v>
      </c>
      <c r="E25"/>
      <c r="F25" s="194">
        <v>120</v>
      </c>
      <c r="G25" s="174">
        <v>125</v>
      </c>
      <c r="H25" s="174">
        <v>23208</v>
      </c>
      <c r="I25" s="202">
        <f t="shared" si="2"/>
        <v>4.6415999999999999E-2</v>
      </c>
      <c r="J25" s="175">
        <v>66551580640.415344</v>
      </c>
      <c r="K25" s="197">
        <f t="shared" si="3"/>
        <v>2867613.7814725675</v>
      </c>
      <c r="M25" s="194">
        <v>110</v>
      </c>
      <c r="N25" s="174">
        <v>115</v>
      </c>
      <c r="O25" s="174">
        <v>26007</v>
      </c>
      <c r="P25" s="202">
        <f t="shared" si="4"/>
        <v>5.2013999999999998E-2</v>
      </c>
      <c r="Q25" s="175">
        <v>88040401017.405029</v>
      </c>
      <c r="R25" s="197">
        <f t="shared" si="5"/>
        <v>3385257.8543240293</v>
      </c>
    </row>
    <row r="26" spans="1:18" x14ac:dyDescent="0.25">
      <c r="A26" s="211">
        <v>114824.21259738342</v>
      </c>
      <c r="B26" s="204">
        <v>3.4862488711140394E-3</v>
      </c>
      <c r="C26" s="206">
        <f t="shared" si="0"/>
        <v>5000</v>
      </c>
      <c r="D26" s="206">
        <f t="shared" si="1"/>
        <v>109824.21259738342</v>
      </c>
      <c r="E26"/>
      <c r="F26" s="194">
        <v>125</v>
      </c>
      <c r="G26" s="174">
        <v>130</v>
      </c>
      <c r="H26" s="174">
        <v>16039</v>
      </c>
      <c r="I26" s="202">
        <f t="shared" si="2"/>
        <v>3.2078000000000002E-2</v>
      </c>
      <c r="J26" s="175">
        <v>47857651746.820602</v>
      </c>
      <c r="K26" s="197">
        <f t="shared" si="3"/>
        <v>2983830.1481900741</v>
      </c>
      <c r="M26" s="194">
        <v>115</v>
      </c>
      <c r="N26" s="174">
        <v>120</v>
      </c>
      <c r="O26" s="174">
        <v>22356</v>
      </c>
      <c r="P26" s="202">
        <f t="shared" si="4"/>
        <v>4.4712000000000002E-2</v>
      </c>
      <c r="Q26" s="175">
        <v>79028371537.804657</v>
      </c>
      <c r="R26" s="197">
        <f t="shared" si="5"/>
        <v>3534996.0430222158</v>
      </c>
    </row>
    <row r="27" spans="1:18" x14ac:dyDescent="0.25">
      <c r="A27" s="211">
        <v>151373.74593225529</v>
      </c>
      <c r="B27" s="204">
        <v>1.8335327928299394E-3</v>
      </c>
      <c r="C27" s="206">
        <f t="shared" si="0"/>
        <v>5000</v>
      </c>
      <c r="D27" s="206">
        <f t="shared" si="1"/>
        <v>146373.74593225529</v>
      </c>
      <c r="E27"/>
      <c r="F27" s="194">
        <v>130</v>
      </c>
      <c r="G27" s="174">
        <v>135</v>
      </c>
      <c r="H27" s="174">
        <v>10352</v>
      </c>
      <c r="I27" s="202">
        <f t="shared" si="2"/>
        <v>2.0704E-2</v>
      </c>
      <c r="J27" s="175">
        <v>32100576221.930962</v>
      </c>
      <c r="K27" s="197">
        <f t="shared" si="3"/>
        <v>3100905.7401401624</v>
      </c>
      <c r="M27" s="194">
        <v>120</v>
      </c>
      <c r="N27" s="174">
        <v>125</v>
      </c>
      <c r="O27" s="174">
        <v>18752</v>
      </c>
      <c r="P27" s="202">
        <f t="shared" si="4"/>
        <v>3.7504000000000003E-2</v>
      </c>
      <c r="Q27" s="175">
        <v>69114135858.92749</v>
      </c>
      <c r="R27" s="197">
        <f t="shared" si="5"/>
        <v>3685694.1051049219</v>
      </c>
    </row>
    <row r="28" spans="1:18" x14ac:dyDescent="0.25">
      <c r="A28" s="211">
        <v>171424.56105895445</v>
      </c>
      <c r="B28" s="204">
        <v>9.6392138140000139E-4</v>
      </c>
      <c r="C28" s="206">
        <f t="shared" si="0"/>
        <v>5000</v>
      </c>
      <c r="D28" s="206">
        <f t="shared" si="1"/>
        <v>166424.56105895445</v>
      </c>
      <c r="E28"/>
      <c r="F28" s="194">
        <v>135</v>
      </c>
      <c r="G28" s="174">
        <v>140</v>
      </c>
      <c r="H28" s="174">
        <v>6290</v>
      </c>
      <c r="I28" s="202">
        <f t="shared" si="2"/>
        <v>1.2579999999999999E-2</v>
      </c>
      <c r="J28" s="175">
        <v>20239972710.806187</v>
      </c>
      <c r="K28" s="197">
        <f t="shared" si="3"/>
        <v>3217801.7028308725</v>
      </c>
      <c r="M28" s="194">
        <v>125</v>
      </c>
      <c r="N28" s="174">
        <v>130</v>
      </c>
      <c r="O28" s="174">
        <v>15641</v>
      </c>
      <c r="P28" s="202">
        <f t="shared" si="4"/>
        <v>3.1281999999999997E-2</v>
      </c>
      <c r="Q28" s="175">
        <v>59997783593.008842</v>
      </c>
      <c r="R28" s="197">
        <f t="shared" si="5"/>
        <v>3835930.1574713155</v>
      </c>
    </row>
    <row r="29" spans="1:18" x14ac:dyDescent="0.25">
      <c r="A29" s="211">
        <v>238306.75383058185</v>
      </c>
      <c r="B29" s="204">
        <v>5.5284796393206825E-4</v>
      </c>
      <c r="C29" s="206">
        <f t="shared" si="0"/>
        <v>5000</v>
      </c>
      <c r="D29" s="206">
        <f t="shared" si="1"/>
        <v>233306.75383058185</v>
      </c>
      <c r="E29"/>
      <c r="F29" s="194">
        <v>140</v>
      </c>
      <c r="G29" s="174">
        <v>145</v>
      </c>
      <c r="H29" s="174">
        <v>3648</v>
      </c>
      <c r="I29" s="202">
        <f t="shared" si="2"/>
        <v>7.2960000000000004E-3</v>
      </c>
      <c r="J29" s="175">
        <v>12163873406.739576</v>
      </c>
      <c r="K29" s="197">
        <f t="shared" si="3"/>
        <v>3334395.1224615066</v>
      </c>
      <c r="M29" s="194">
        <v>130</v>
      </c>
      <c r="N29" s="174">
        <v>135</v>
      </c>
      <c r="O29" s="174">
        <v>12985</v>
      </c>
      <c r="P29" s="202">
        <f t="shared" si="4"/>
        <v>2.597E-2</v>
      </c>
      <c r="Q29" s="175">
        <v>51766039158.729828</v>
      </c>
      <c r="R29" s="197">
        <f t="shared" si="5"/>
        <v>3986602.9386776919</v>
      </c>
    </row>
    <row r="30" spans="1:18" x14ac:dyDescent="0.25">
      <c r="A30" s="211">
        <v>329862.35960423521</v>
      </c>
      <c r="B30" s="204">
        <v>7.9901384014191557E-4</v>
      </c>
      <c r="C30" s="206">
        <f t="shared" si="0"/>
        <v>5000</v>
      </c>
      <c r="D30" s="206">
        <f t="shared" si="1"/>
        <v>324862.35960423521</v>
      </c>
      <c r="E30"/>
      <c r="F30" s="194">
        <v>145</v>
      </c>
      <c r="G30" s="174">
        <v>150</v>
      </c>
      <c r="H30" s="174">
        <v>2005</v>
      </c>
      <c r="I30" s="202">
        <f t="shared" si="2"/>
        <v>4.0099999999999997E-3</v>
      </c>
      <c r="J30" s="175">
        <v>6915015368.0588303</v>
      </c>
      <c r="K30" s="197">
        <f t="shared" si="3"/>
        <v>3448885.4703535312</v>
      </c>
      <c r="M30" s="194">
        <v>135</v>
      </c>
      <c r="N30" s="174">
        <v>140</v>
      </c>
      <c r="O30" s="174">
        <v>10624</v>
      </c>
      <c r="P30" s="202">
        <f t="shared" si="4"/>
        <v>2.1248E-2</v>
      </c>
      <c r="Q30" s="175">
        <v>43947500294.036819</v>
      </c>
      <c r="R30" s="197">
        <f t="shared" si="5"/>
        <v>4136624.6511706342</v>
      </c>
    </row>
    <row r="31" spans="1:18" x14ac:dyDescent="0.25">
      <c r="A31" s="211">
        <v>435098.10411352973</v>
      </c>
      <c r="B31" s="204">
        <v>3.2445723299800999E-4</v>
      </c>
      <c r="C31" s="206">
        <f t="shared" si="0"/>
        <v>5000</v>
      </c>
      <c r="D31" s="206">
        <f t="shared" si="1"/>
        <v>430098.10411352973</v>
      </c>
      <c r="E31"/>
      <c r="F31" s="194">
        <v>150</v>
      </c>
      <c r="G31" s="174">
        <v>155</v>
      </c>
      <c r="H31" s="174">
        <v>1057</v>
      </c>
      <c r="I31" s="202">
        <f t="shared" si="2"/>
        <v>2.114E-3</v>
      </c>
      <c r="J31" s="175">
        <v>3770947972.2984514</v>
      </c>
      <c r="K31" s="197">
        <f t="shared" si="3"/>
        <v>3567595.0542085632</v>
      </c>
      <c r="M31" s="194">
        <v>140</v>
      </c>
      <c r="N31" s="174">
        <v>145</v>
      </c>
      <c r="O31" s="174">
        <v>8609</v>
      </c>
      <c r="P31" s="202">
        <f t="shared" si="4"/>
        <v>1.7218000000000001E-2</v>
      </c>
      <c r="Q31" s="175">
        <v>36903036791.201584</v>
      </c>
      <c r="R31" s="197">
        <f t="shared" si="5"/>
        <v>4286564.8497155979</v>
      </c>
    </row>
    <row r="32" spans="1:18" x14ac:dyDescent="0.25">
      <c r="A32" s="211">
        <v>627254.87503929774</v>
      </c>
      <c r="B32" s="204">
        <v>8.6420851780011354E-5</v>
      </c>
      <c r="C32" s="206">
        <f t="shared" si="0"/>
        <v>5000</v>
      </c>
      <c r="D32" s="206">
        <f t="shared" si="1"/>
        <v>622254.87503929774</v>
      </c>
      <c r="E32"/>
      <c r="F32" s="198">
        <v>155</v>
      </c>
      <c r="G32" s="199">
        <v>160</v>
      </c>
      <c r="H32" s="199">
        <v>613</v>
      </c>
      <c r="I32" s="203">
        <f t="shared" si="2"/>
        <v>1.2260000000000001E-3</v>
      </c>
      <c r="J32" s="200">
        <v>2265116883.75</v>
      </c>
      <c r="K32" s="201">
        <f t="shared" si="3"/>
        <v>3695133.5787112559</v>
      </c>
      <c r="M32" s="194">
        <v>145</v>
      </c>
      <c r="N32" s="174">
        <v>150</v>
      </c>
      <c r="O32" s="174">
        <v>7184</v>
      </c>
      <c r="P32" s="202">
        <f t="shared" si="4"/>
        <v>1.4368000000000001E-2</v>
      </c>
      <c r="Q32" s="175">
        <v>31873155064.664726</v>
      </c>
      <c r="R32" s="197">
        <f t="shared" si="5"/>
        <v>4436686.3954154681</v>
      </c>
    </row>
    <row r="33" spans="1:18" x14ac:dyDescent="0.25">
      <c r="A33" s="211">
        <v>741207.8067337682</v>
      </c>
      <c r="B33" s="204">
        <v>2.2742329416014506E-5</v>
      </c>
      <c r="C33" s="206">
        <f t="shared" si="0"/>
        <v>5000</v>
      </c>
      <c r="D33" s="206">
        <f t="shared" si="1"/>
        <v>736207.8067337682</v>
      </c>
      <c r="E33"/>
      <c r="M33" s="194">
        <v>150</v>
      </c>
      <c r="N33" s="174">
        <v>155</v>
      </c>
      <c r="O33" s="174">
        <v>6027</v>
      </c>
      <c r="P33" s="202">
        <f t="shared" si="4"/>
        <v>1.2054E-2</v>
      </c>
      <c r="Q33" s="175">
        <v>27651411403.374958</v>
      </c>
      <c r="R33" s="197">
        <f t="shared" si="5"/>
        <v>4587922.9141156394</v>
      </c>
    </row>
    <row r="34" spans="1:18" x14ac:dyDescent="0.25">
      <c r="A34" s="211">
        <v>829866.91010218428</v>
      </c>
      <c r="B34" s="204">
        <v>4.3968503537050729E-5</v>
      </c>
      <c r="C34" s="206">
        <f t="shared" si="0"/>
        <v>5000</v>
      </c>
      <c r="D34" s="206">
        <f t="shared" si="1"/>
        <v>824866.91010218428</v>
      </c>
      <c r="E34"/>
      <c r="M34" s="194">
        <v>155</v>
      </c>
      <c r="N34" s="174">
        <v>160</v>
      </c>
      <c r="O34" s="174">
        <v>5121</v>
      </c>
      <c r="P34" s="202">
        <f t="shared" si="4"/>
        <v>1.0241999999999999E-2</v>
      </c>
      <c r="Q34" s="175">
        <v>24268189678.611454</v>
      </c>
      <c r="R34" s="197">
        <f t="shared" si="5"/>
        <v>4738955.2194125084</v>
      </c>
    </row>
    <row r="35" spans="1:18" x14ac:dyDescent="0.25">
      <c r="A35" s="211">
        <v>1055142.2564788521</v>
      </c>
      <c r="B35" s="204">
        <v>4.8516969420986378E-5</v>
      </c>
      <c r="C35" s="206">
        <f t="shared" si="0"/>
        <v>5000</v>
      </c>
      <c r="D35" s="206">
        <f t="shared" si="1"/>
        <v>1050142.2564788521</v>
      </c>
      <c r="E35"/>
      <c r="M35" s="194">
        <v>160</v>
      </c>
      <c r="N35" s="174">
        <v>165</v>
      </c>
      <c r="O35" s="174">
        <v>4417</v>
      </c>
      <c r="P35" s="202">
        <f t="shared" si="4"/>
        <v>8.8339999999999998E-3</v>
      </c>
      <c r="Q35" s="175">
        <v>21595763917.144028</v>
      </c>
      <c r="R35" s="197">
        <f t="shared" si="5"/>
        <v>4889237.9255476631</v>
      </c>
    </row>
    <row r="36" spans="1:18" x14ac:dyDescent="0.25">
      <c r="A36" s="211">
        <v>1232415.614960453</v>
      </c>
      <c r="B36" s="204">
        <v>3.1839261181998424E-5</v>
      </c>
      <c r="C36" s="206">
        <f t="shared" si="0"/>
        <v>5000</v>
      </c>
      <c r="D36" s="206">
        <f t="shared" si="1"/>
        <v>1227415.614960453</v>
      </c>
      <c r="E36"/>
      <c r="M36" s="194">
        <v>165</v>
      </c>
      <c r="N36" s="174">
        <v>170</v>
      </c>
      <c r="O36" s="174">
        <v>3812</v>
      </c>
      <c r="P36" s="202">
        <f t="shared" si="4"/>
        <v>7.6239999999999997E-3</v>
      </c>
      <c r="Q36" s="175">
        <v>19206654713.565956</v>
      </c>
      <c r="R36" s="197">
        <f t="shared" si="5"/>
        <v>5038471.8556049205</v>
      </c>
    </row>
    <row r="37" spans="1:18" x14ac:dyDescent="0.25">
      <c r="A37" s="211">
        <v>1428020.959516003</v>
      </c>
      <c r="B37" s="204">
        <v>1.3645397648920365E-5</v>
      </c>
      <c r="C37" s="206">
        <f t="shared" si="0"/>
        <v>5000</v>
      </c>
      <c r="D37" s="206">
        <f t="shared" si="1"/>
        <v>1423020.959516003</v>
      </c>
      <c r="E37"/>
      <c r="M37" s="194">
        <v>170</v>
      </c>
      <c r="N37" s="174">
        <v>175</v>
      </c>
      <c r="O37" s="174">
        <v>3293</v>
      </c>
      <c r="P37" s="202">
        <f t="shared" si="4"/>
        <v>6.5859999999999998E-3</v>
      </c>
      <c r="Q37" s="175">
        <v>17098991478.497635</v>
      </c>
      <c r="R37" s="197">
        <f t="shared" si="5"/>
        <v>5192527.0204973081</v>
      </c>
    </row>
    <row r="38" spans="1:18" x14ac:dyDescent="0.25">
      <c r="A38" s="211">
        <v>1687070.6872623065</v>
      </c>
      <c r="B38" s="204">
        <v>6.1484658830934791E-6</v>
      </c>
      <c r="C38" s="206">
        <f t="shared" si="0"/>
        <v>5000</v>
      </c>
      <c r="D38" s="206">
        <f t="shared" si="1"/>
        <v>1682070.6872623065</v>
      </c>
      <c r="E38"/>
      <c r="M38" s="194">
        <v>175</v>
      </c>
      <c r="N38" s="174">
        <v>180</v>
      </c>
      <c r="O38" s="174">
        <v>2796</v>
      </c>
      <c r="P38" s="202">
        <f t="shared" si="4"/>
        <v>5.5919999999999997E-3</v>
      </c>
      <c r="Q38" s="175">
        <v>14930874933.105654</v>
      </c>
      <c r="R38" s="197">
        <f t="shared" si="5"/>
        <v>5340084.0247158995</v>
      </c>
    </row>
    <row r="39" spans="1:18" x14ac:dyDescent="0.25">
      <c r="A39" s="211">
        <v>1927982.0428046412</v>
      </c>
      <c r="B39" s="204">
        <v>1.4258350029550115E-6</v>
      </c>
      <c r="C39" s="206">
        <f t="shared" si="0"/>
        <v>5000</v>
      </c>
      <c r="D39" s="206">
        <f t="shared" si="1"/>
        <v>1922982.0428046412</v>
      </c>
      <c r="E39"/>
      <c r="M39" s="194">
        <v>180</v>
      </c>
      <c r="N39" s="174">
        <v>185</v>
      </c>
      <c r="O39" s="174">
        <v>2243</v>
      </c>
      <c r="P39" s="202">
        <f t="shared" si="4"/>
        <v>4.4860000000000004E-3</v>
      </c>
      <c r="Q39" s="175">
        <v>12314550233.267616</v>
      </c>
      <c r="R39" s="197">
        <f t="shared" si="5"/>
        <v>5490214.1031063823</v>
      </c>
    </row>
    <row r="40" spans="1:18" x14ac:dyDescent="0.25">
      <c r="A40" s="176" t="s">
        <v>239</v>
      </c>
      <c r="B40" s="177"/>
      <c r="C40" s="177"/>
      <c r="D40" s="207">
        <f>SUMPRODUCT(B$10:B39,D$10:D39)</f>
        <v>6020.2849626939842</v>
      </c>
      <c r="E40"/>
      <c r="M40" s="194">
        <v>185</v>
      </c>
      <c r="N40" s="174">
        <v>190</v>
      </c>
      <c r="O40" s="174">
        <v>1663</v>
      </c>
      <c r="P40" s="202">
        <f t="shared" si="4"/>
        <v>3.326E-3</v>
      </c>
      <c r="Q40" s="175">
        <v>9383660289.108633</v>
      </c>
      <c r="R40" s="197">
        <f t="shared" si="5"/>
        <v>5642609.9152787933</v>
      </c>
    </row>
    <row r="41" spans="1:18" x14ac:dyDescent="0.25">
      <c r="A41" s="176" t="s">
        <v>240</v>
      </c>
      <c r="B41" s="177"/>
      <c r="C41" s="177"/>
      <c r="D41" s="207">
        <f>D40*$D$6</f>
        <v>3010142.4813469923</v>
      </c>
      <c r="M41" s="194">
        <v>190</v>
      </c>
      <c r="N41" s="174">
        <v>195</v>
      </c>
      <c r="O41" s="174">
        <v>1058</v>
      </c>
      <c r="P41" s="202">
        <f t="shared" si="4"/>
        <v>2.1159999999999998E-3</v>
      </c>
      <c r="Q41" s="175">
        <v>6129998047.45119</v>
      </c>
      <c r="R41" s="197">
        <f t="shared" si="5"/>
        <v>5793949.0051523531</v>
      </c>
    </row>
    <row r="42" spans="1:18" x14ac:dyDescent="0.25">
      <c r="B42" s="173"/>
      <c r="F42" s="173"/>
      <c r="G42" s="174"/>
      <c r="H42" s="174"/>
      <c r="J42" s="175"/>
      <c r="K42" s="175"/>
      <c r="M42" s="194">
        <v>195</v>
      </c>
      <c r="N42" s="174">
        <v>200</v>
      </c>
      <c r="O42" s="174">
        <v>487</v>
      </c>
      <c r="P42" s="202">
        <f t="shared" si="4"/>
        <v>9.7400000000000004E-4</v>
      </c>
      <c r="Q42" s="175">
        <v>2894136133.6170115</v>
      </c>
      <c r="R42" s="197">
        <f t="shared" si="5"/>
        <v>5942784.6686180932</v>
      </c>
    </row>
    <row r="43" spans="1:18" x14ac:dyDescent="0.25">
      <c r="H43"/>
      <c r="I43"/>
      <c r="J43"/>
      <c r="K43"/>
      <c r="M43" s="194">
        <v>200</v>
      </c>
      <c r="N43" s="174">
        <v>205</v>
      </c>
      <c r="O43" s="174">
        <v>401</v>
      </c>
      <c r="P43" s="202">
        <f t="shared" si="4"/>
        <v>8.0199999999999998E-4</v>
      </c>
      <c r="Q43" s="175">
        <v>2444406553.8040938</v>
      </c>
      <c r="R43" s="197">
        <f t="shared" si="5"/>
        <v>6095776.9421548471</v>
      </c>
    </row>
    <row r="44" spans="1:18" x14ac:dyDescent="0.25">
      <c r="H44"/>
      <c r="I44"/>
      <c r="J44"/>
      <c r="K44"/>
      <c r="M44" s="194">
        <v>205</v>
      </c>
      <c r="N44" s="174">
        <v>210</v>
      </c>
      <c r="O44" s="174">
        <v>325</v>
      </c>
      <c r="P44" s="202">
        <f t="shared" si="4"/>
        <v>6.4999999999999997E-4</v>
      </c>
      <c r="Q44" s="175">
        <v>2030493252.5852509</v>
      </c>
      <c r="R44" s="197">
        <f t="shared" si="5"/>
        <v>6247671.5464161569</v>
      </c>
    </row>
    <row r="45" spans="1:18" x14ac:dyDescent="0.25">
      <c r="H45"/>
      <c r="I45"/>
      <c r="J45"/>
      <c r="K45"/>
      <c r="M45" s="194">
        <v>210</v>
      </c>
      <c r="N45" s="174">
        <v>215</v>
      </c>
      <c r="O45" s="174">
        <v>260</v>
      </c>
      <c r="P45" s="202">
        <f t="shared" si="4"/>
        <v>5.1999999999999995E-4</v>
      </c>
      <c r="Q45" s="175">
        <v>1662909886.5918076</v>
      </c>
      <c r="R45" s="197">
        <f t="shared" si="5"/>
        <v>6395807.2561223367</v>
      </c>
    </row>
    <row r="46" spans="1:18" x14ac:dyDescent="0.25">
      <c r="H46"/>
      <c r="I46"/>
      <c r="J46"/>
      <c r="K46"/>
      <c r="M46" s="194">
        <v>215</v>
      </c>
      <c r="N46" s="174">
        <v>220</v>
      </c>
      <c r="O46" s="174">
        <v>202</v>
      </c>
      <c r="P46" s="202">
        <f t="shared" si="4"/>
        <v>4.0400000000000001E-4</v>
      </c>
      <c r="Q46" s="175">
        <v>1322301152.7095857</v>
      </c>
      <c r="R46" s="197">
        <f t="shared" si="5"/>
        <v>6546045.3104434935</v>
      </c>
    </row>
    <row r="47" spans="1:18" x14ac:dyDescent="0.25">
      <c r="H47"/>
      <c r="I47"/>
      <c r="J47"/>
      <c r="K47"/>
      <c r="M47" s="198">
        <v>220</v>
      </c>
      <c r="N47" s="199">
        <v>225</v>
      </c>
      <c r="O47" s="199">
        <v>153</v>
      </c>
      <c r="P47" s="203">
        <f t="shared" si="4"/>
        <v>3.0600000000000001E-4</v>
      </c>
      <c r="Q47" s="200">
        <v>1024423627.6697538</v>
      </c>
      <c r="R47" s="201">
        <f t="shared" si="5"/>
        <v>6695579.2658153847</v>
      </c>
    </row>
    <row r="48" spans="1:18" x14ac:dyDescent="0.25">
      <c r="H48"/>
      <c r="I48"/>
      <c r="J48"/>
      <c r="K48"/>
    </row>
    <row r="49" spans="8:11" x14ac:dyDescent="0.25">
      <c r="H49"/>
      <c r="I49"/>
      <c r="J49"/>
      <c r="K49"/>
    </row>
    <row r="50" spans="8:11" x14ac:dyDescent="0.25">
      <c r="H50"/>
      <c r="I50"/>
      <c r="J50"/>
      <c r="K50"/>
    </row>
    <row r="51" spans="8:11" x14ac:dyDescent="0.25">
      <c r="H51"/>
      <c r="I51"/>
      <c r="J51"/>
      <c r="K51"/>
    </row>
    <row r="52" spans="8:11" x14ac:dyDescent="0.25">
      <c r="H52"/>
      <c r="I52"/>
      <c r="J52"/>
      <c r="K52"/>
    </row>
    <row r="53" spans="8:11" x14ac:dyDescent="0.25">
      <c r="H53"/>
      <c r="I53"/>
      <c r="J53"/>
      <c r="K53"/>
    </row>
    <row r="54" spans="8:11" x14ac:dyDescent="0.25">
      <c r="H54"/>
      <c r="I54"/>
      <c r="J54"/>
      <c r="K5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4907-871A-411B-A0CB-C9BCCFF4DDD0}">
  <dimension ref="A1:K113"/>
  <sheetViews>
    <sheetView zoomScaleNormal="100" workbookViewId="0"/>
  </sheetViews>
  <sheetFormatPr defaultColWidth="9.140625" defaultRowHeight="15.75" x14ac:dyDescent="0.25"/>
  <cols>
    <col min="1" max="1" width="11" style="2" customWidth="1"/>
    <col min="2" max="6" width="12.85546875" style="2" customWidth="1"/>
    <col min="7" max="8" width="12.28515625" style="2" customWidth="1"/>
    <col min="9" max="9" width="21.85546875" style="2" customWidth="1"/>
    <col min="10" max="10" width="22" style="2" customWidth="1"/>
    <col min="11" max="11" width="3.28515625" style="2" customWidth="1"/>
    <col min="12" max="16384" width="9.140625" style="2"/>
  </cols>
  <sheetData>
    <row r="1" spans="1:11" x14ac:dyDescent="0.25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24"/>
    </row>
    <row r="2" spans="1:11" x14ac:dyDescent="0.25">
      <c r="A2" s="1" t="s">
        <v>323</v>
      </c>
      <c r="B2" s="1" t="s">
        <v>340</v>
      </c>
      <c r="C2" s="1"/>
      <c r="D2" s="1"/>
      <c r="E2" s="1"/>
      <c r="F2" s="1"/>
      <c r="G2" s="1"/>
      <c r="H2" s="1"/>
      <c r="I2" s="1"/>
      <c r="J2" s="1"/>
      <c r="K2" s="24"/>
    </row>
    <row r="3" spans="1:11" x14ac:dyDescent="0.25">
      <c r="K3" s="24"/>
    </row>
    <row r="4" spans="1:11" x14ac:dyDescent="0.25">
      <c r="K4" s="24"/>
    </row>
    <row r="5" spans="1:11" x14ac:dyDescent="0.25">
      <c r="A5" s="12" t="s">
        <v>29</v>
      </c>
      <c r="B5" s="1" t="s">
        <v>30</v>
      </c>
      <c r="C5" s="1" t="s">
        <v>245</v>
      </c>
      <c r="D5" s="1"/>
      <c r="E5" s="1"/>
      <c r="F5" s="1"/>
      <c r="G5" s="1"/>
      <c r="H5" s="1"/>
      <c r="I5" s="1"/>
      <c r="J5" s="1"/>
      <c r="K5" s="24"/>
    </row>
    <row r="6" spans="1:11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24"/>
    </row>
    <row r="7" spans="1:11" x14ac:dyDescent="0.25">
      <c r="A7" s="10" t="s">
        <v>0</v>
      </c>
      <c r="K7" s="24"/>
    </row>
    <row r="8" spans="1:11" x14ac:dyDescent="0.25">
      <c r="K8" s="24"/>
    </row>
    <row r="9" spans="1:11" x14ac:dyDescent="0.25">
      <c r="K9" s="24"/>
    </row>
    <row r="10" spans="1:11" x14ac:dyDescent="0.25">
      <c r="K10" s="24"/>
    </row>
    <row r="11" spans="1:11" x14ac:dyDescent="0.25">
      <c r="K11" s="24"/>
    </row>
    <row r="12" spans="1:11" x14ac:dyDescent="0.25">
      <c r="K12" s="24"/>
    </row>
    <row r="13" spans="1:11" x14ac:dyDescent="0.25">
      <c r="K13" s="24"/>
    </row>
    <row r="14" spans="1:11" x14ac:dyDescent="0.25">
      <c r="K14" s="24"/>
    </row>
    <row r="15" spans="1:11" x14ac:dyDescent="0.25">
      <c r="K15" s="24"/>
    </row>
    <row r="16" spans="1:11" x14ac:dyDescent="0.25">
      <c r="K16" s="24"/>
    </row>
    <row r="17" spans="1:11" x14ac:dyDescent="0.25">
      <c r="K17" s="24"/>
    </row>
    <row r="18" spans="1:11" x14ac:dyDescent="0.25">
      <c r="K18" s="24"/>
    </row>
    <row r="19" spans="1:11" x14ac:dyDescent="0.25">
      <c r="A19" s="5" t="s">
        <v>31</v>
      </c>
      <c r="B19" s="1"/>
      <c r="C19" s="1"/>
      <c r="D19" s="1"/>
      <c r="E19" s="1"/>
      <c r="F19" s="1"/>
      <c r="G19" s="1"/>
      <c r="H19" s="1"/>
      <c r="I19" s="1"/>
      <c r="J19" s="1"/>
      <c r="K19" s="24"/>
    </row>
    <row r="20" spans="1:11" ht="47.25" x14ac:dyDescent="0.25">
      <c r="A20" s="1"/>
      <c r="B20" s="37" t="s">
        <v>40</v>
      </c>
      <c r="C20" s="37" t="s">
        <v>34</v>
      </c>
      <c r="D20" s="37" t="s">
        <v>35</v>
      </c>
      <c r="E20" s="37" t="s">
        <v>36</v>
      </c>
      <c r="F20" s="38" t="s">
        <v>37</v>
      </c>
      <c r="G20" s="1"/>
      <c r="H20" s="1"/>
      <c r="I20" s="1"/>
      <c r="J20" s="1"/>
      <c r="K20" s="24"/>
    </row>
    <row r="21" spans="1:11" x14ac:dyDescent="0.25">
      <c r="A21" s="1"/>
      <c r="B21" s="40" t="s">
        <v>41</v>
      </c>
      <c r="C21" s="26">
        <v>80</v>
      </c>
      <c r="D21" s="26">
        <v>85</v>
      </c>
      <c r="E21" s="27">
        <v>0.5</v>
      </c>
      <c r="F21" s="28">
        <v>0.52</v>
      </c>
      <c r="G21" s="1"/>
      <c r="H21" s="1"/>
      <c r="I21" s="1"/>
      <c r="J21" s="1"/>
      <c r="K21" s="24"/>
    </row>
    <row r="22" spans="1:11" x14ac:dyDescent="0.25">
      <c r="A22" s="1"/>
      <c r="B22" s="41" t="s">
        <v>42</v>
      </c>
      <c r="C22" s="26">
        <v>125</v>
      </c>
      <c r="D22" s="26">
        <v>130</v>
      </c>
      <c r="E22" s="29">
        <v>0.2</v>
      </c>
      <c r="F22" s="30">
        <v>0.19</v>
      </c>
      <c r="G22" s="1"/>
      <c r="H22" s="1"/>
      <c r="I22" s="1"/>
      <c r="J22" s="1"/>
      <c r="K22" s="24"/>
    </row>
    <row r="23" spans="1:11" x14ac:dyDescent="0.25">
      <c r="A23" s="1"/>
      <c r="B23" s="41" t="s">
        <v>43</v>
      </c>
      <c r="C23" s="26">
        <v>1500</v>
      </c>
      <c r="D23" s="26">
        <v>1525</v>
      </c>
      <c r="E23" s="29">
        <v>0.1</v>
      </c>
      <c r="F23" s="30">
        <v>0.11</v>
      </c>
      <c r="G23" s="1"/>
      <c r="H23" s="1"/>
      <c r="I23" s="1"/>
      <c r="J23" s="1"/>
      <c r="K23" s="24"/>
    </row>
    <row r="24" spans="1:11" x14ac:dyDescent="0.25">
      <c r="A24" s="1"/>
      <c r="B24" s="41" t="s">
        <v>44</v>
      </c>
      <c r="C24" s="26">
        <v>200</v>
      </c>
      <c r="D24" s="26">
        <v>215</v>
      </c>
      <c r="E24" s="29">
        <v>0.05</v>
      </c>
      <c r="F24" s="30">
        <v>0.05</v>
      </c>
      <c r="G24" s="1"/>
      <c r="H24" s="1"/>
      <c r="I24" s="1"/>
      <c r="J24" s="1"/>
      <c r="K24" s="24"/>
    </row>
    <row r="25" spans="1:11" x14ac:dyDescent="0.25">
      <c r="A25" s="1"/>
      <c r="B25" s="41" t="s">
        <v>45</v>
      </c>
      <c r="C25" s="26">
        <v>500</v>
      </c>
      <c r="D25" s="26">
        <v>530</v>
      </c>
      <c r="E25" s="29">
        <v>0.1</v>
      </c>
      <c r="F25" s="30">
        <v>0.08</v>
      </c>
      <c r="G25" s="1"/>
      <c r="H25" s="1"/>
      <c r="I25" s="1"/>
      <c r="J25" s="1"/>
      <c r="K25" s="24"/>
    </row>
    <row r="26" spans="1:11" x14ac:dyDescent="0.25">
      <c r="A26" s="1"/>
      <c r="B26" s="42" t="s">
        <v>46</v>
      </c>
      <c r="C26" s="31">
        <v>2500</v>
      </c>
      <c r="D26" s="31">
        <v>2610</v>
      </c>
      <c r="E26" s="32">
        <v>0.05</v>
      </c>
      <c r="F26" s="33">
        <v>0.05</v>
      </c>
      <c r="G26" s="1"/>
      <c r="H26" s="1"/>
      <c r="I26" s="1"/>
      <c r="J26" s="1"/>
      <c r="K26" s="24"/>
    </row>
    <row r="27" spans="1:11" x14ac:dyDescent="0.25">
      <c r="A27" s="1"/>
      <c r="B27" s="57" t="s">
        <v>16</v>
      </c>
      <c r="C27" s="35">
        <f>SUMPRODUCT(C21:C26,E21:E26)</f>
        <v>400</v>
      </c>
      <c r="D27" s="35">
        <f>SUMPRODUCT(D21:D26,F21:F26)</f>
        <v>420.3</v>
      </c>
      <c r="E27" s="36">
        <f>SUM(E21:E26)</f>
        <v>1</v>
      </c>
      <c r="F27" s="36">
        <f>SUM(F21:F26)</f>
        <v>1</v>
      </c>
      <c r="G27" s="1"/>
      <c r="H27" s="1"/>
      <c r="I27" s="1"/>
      <c r="J27" s="1"/>
      <c r="K27" s="24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4"/>
    </row>
    <row r="29" spans="1:11" x14ac:dyDescent="0.25">
      <c r="A29" s="1"/>
      <c r="B29" s="6" t="s">
        <v>32</v>
      </c>
      <c r="C29" s="34">
        <v>5.0000000000000001E-3</v>
      </c>
      <c r="D29" s="1"/>
      <c r="E29" s="1"/>
      <c r="F29" s="1"/>
      <c r="G29" s="1"/>
      <c r="H29" s="1"/>
      <c r="I29" s="1"/>
      <c r="J29" s="1"/>
      <c r="K29" s="24"/>
    </row>
    <row r="30" spans="1:1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A31" s="12" t="s">
        <v>21</v>
      </c>
      <c r="B31" s="1" t="s">
        <v>30</v>
      </c>
      <c r="C31" s="1" t="s">
        <v>344</v>
      </c>
      <c r="D31" s="1"/>
      <c r="E31" s="1"/>
      <c r="F31" s="1"/>
      <c r="G31" s="1"/>
      <c r="H31" s="1"/>
      <c r="I31" s="1"/>
      <c r="J31" s="1"/>
      <c r="K31" s="24"/>
    </row>
    <row r="32" spans="1:11" x14ac:dyDescent="0.25">
      <c r="A32" s="11"/>
      <c r="B32" s="12" t="s">
        <v>22</v>
      </c>
      <c r="C32" s="1" t="s">
        <v>54</v>
      </c>
      <c r="D32" s="1"/>
      <c r="E32" s="1"/>
      <c r="F32" s="1"/>
      <c r="G32" s="1"/>
      <c r="H32" s="1"/>
      <c r="I32" s="1"/>
      <c r="J32" s="1"/>
      <c r="K32" s="24"/>
    </row>
    <row r="33" spans="1:11" x14ac:dyDescent="0.25">
      <c r="A33" s="11"/>
      <c r="B33" s="12" t="s">
        <v>25</v>
      </c>
      <c r="C33" s="1" t="s">
        <v>55</v>
      </c>
      <c r="D33" s="1"/>
      <c r="E33" s="1"/>
      <c r="F33" s="1"/>
      <c r="G33" s="1"/>
      <c r="H33" s="1"/>
      <c r="I33" s="1"/>
      <c r="J33" s="1"/>
      <c r="K33" s="24"/>
    </row>
    <row r="34" spans="1:11" x14ac:dyDescent="0.25">
      <c r="A34" s="11"/>
      <c r="B34" s="12" t="s">
        <v>26</v>
      </c>
      <c r="C34" s="1" t="s">
        <v>56</v>
      </c>
      <c r="D34" s="1"/>
      <c r="E34" s="1"/>
      <c r="F34" s="1"/>
      <c r="G34" s="1"/>
      <c r="H34" s="1"/>
      <c r="I34" s="1"/>
      <c r="J34" s="1"/>
      <c r="K34" s="24"/>
    </row>
    <row r="35" spans="1:11" x14ac:dyDescent="0.25">
      <c r="A35" s="11"/>
      <c r="B35" s="1" t="s">
        <v>33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s="16" customForma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24"/>
    </row>
    <row r="37" spans="1:11" s="16" customFormat="1" x14ac:dyDescent="0.25">
      <c r="A37" s="10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4"/>
    </row>
    <row r="38" spans="1:11" s="16" customFormat="1" x14ac:dyDescent="0.25">
      <c r="A38" s="2" t="s">
        <v>22</v>
      </c>
      <c r="B38" s="2"/>
      <c r="K38" s="24"/>
    </row>
    <row r="39" spans="1:11" s="16" customFormat="1" x14ac:dyDescent="0.25">
      <c r="A39" s="2"/>
      <c r="B39" s="2"/>
      <c r="K39" s="24"/>
    </row>
    <row r="40" spans="1:11" s="16" customFormat="1" x14ac:dyDescent="0.25">
      <c r="A40" s="2"/>
      <c r="B40" s="2"/>
      <c r="K40" s="24"/>
    </row>
    <row r="41" spans="1:11" s="16" customFormat="1" x14ac:dyDescent="0.25">
      <c r="A41" s="2" t="s">
        <v>25</v>
      </c>
      <c r="B41" s="2"/>
      <c r="K41" s="24"/>
    </row>
    <row r="42" spans="1:11" s="16" customFormat="1" x14ac:dyDescent="0.25">
      <c r="A42" s="2"/>
      <c r="B42" s="2"/>
      <c r="K42" s="24"/>
    </row>
    <row r="43" spans="1:11" s="16" customFormat="1" x14ac:dyDescent="0.25">
      <c r="A43" s="2"/>
      <c r="B43" s="2"/>
      <c r="K43" s="24"/>
    </row>
    <row r="44" spans="1:11" s="16" customFormat="1" x14ac:dyDescent="0.25">
      <c r="A44" s="2"/>
      <c r="B44" s="2"/>
      <c r="K44" s="24"/>
    </row>
    <row r="45" spans="1:11" s="16" customFormat="1" x14ac:dyDescent="0.25">
      <c r="A45" s="2" t="s">
        <v>26</v>
      </c>
      <c r="B45" s="2"/>
      <c r="K45" s="24"/>
    </row>
    <row r="46" spans="1:11" s="16" customFormat="1" x14ac:dyDescent="0.25">
      <c r="B46" s="2"/>
      <c r="K46" s="24"/>
    </row>
    <row r="47" spans="1:11" s="16" customFormat="1" x14ac:dyDescent="0.25">
      <c r="B47" s="2"/>
      <c r="K47" s="24"/>
    </row>
    <row r="48" spans="1:11" s="16" customFormat="1" x14ac:dyDescent="0.25">
      <c r="B48" s="2"/>
      <c r="K48" s="24"/>
    </row>
    <row r="49" spans="1:11" s="16" customFormat="1" x14ac:dyDescent="0.25">
      <c r="A49" s="5" t="s">
        <v>31</v>
      </c>
      <c r="B49" s="1"/>
      <c r="C49" s="1"/>
      <c r="D49" s="1"/>
      <c r="E49" s="1"/>
      <c r="F49" s="1"/>
      <c r="G49" s="1"/>
      <c r="H49" s="1"/>
      <c r="I49" s="1"/>
      <c r="J49" s="1"/>
      <c r="K49" s="24"/>
    </row>
    <row r="50" spans="1:11" s="16" customForma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24"/>
    </row>
    <row r="51" spans="1:11" s="16" customFormat="1" ht="47.25" x14ac:dyDescent="0.25">
      <c r="A51" s="1"/>
      <c r="B51" s="43" t="s">
        <v>40</v>
      </c>
      <c r="C51" s="37" t="s">
        <v>38</v>
      </c>
      <c r="D51" s="37" t="s">
        <v>39</v>
      </c>
      <c r="E51" s="1"/>
      <c r="F51" s="1"/>
      <c r="G51" s="1"/>
      <c r="H51" s="1"/>
      <c r="I51" s="1"/>
      <c r="J51" s="1"/>
      <c r="K51" s="24"/>
    </row>
    <row r="52" spans="1:11" s="16" customFormat="1" x14ac:dyDescent="0.25">
      <c r="A52" s="1"/>
      <c r="B52" s="40" t="s">
        <v>41</v>
      </c>
      <c r="C52" s="26">
        <v>80</v>
      </c>
      <c r="D52" s="27">
        <v>0.37</v>
      </c>
      <c r="E52" s="1"/>
      <c r="F52" s="1"/>
      <c r="G52" s="1"/>
      <c r="H52" s="1"/>
      <c r="I52" s="1"/>
      <c r="J52" s="1"/>
      <c r="K52" s="24"/>
    </row>
    <row r="53" spans="1:11" s="16" customFormat="1" x14ac:dyDescent="0.25">
      <c r="A53" s="1"/>
      <c r="B53" s="41" t="s">
        <v>42</v>
      </c>
      <c r="C53" s="26">
        <v>130</v>
      </c>
      <c r="D53" s="29">
        <v>0.12</v>
      </c>
      <c r="E53" s="1"/>
      <c r="F53" s="1"/>
      <c r="G53" s="1"/>
      <c r="H53" s="1"/>
      <c r="I53" s="1"/>
      <c r="J53" s="1"/>
      <c r="K53" s="24"/>
    </row>
    <row r="54" spans="1:11" s="16" customFormat="1" x14ac:dyDescent="0.25">
      <c r="A54" s="1"/>
      <c r="B54" s="41" t="s">
        <v>43</v>
      </c>
      <c r="C54" s="26">
        <v>1400</v>
      </c>
      <c r="D54" s="29">
        <v>0.03</v>
      </c>
      <c r="E54" s="1"/>
      <c r="F54" s="1"/>
      <c r="G54" s="1"/>
      <c r="H54" s="1"/>
      <c r="I54" s="1"/>
      <c r="J54" s="1"/>
      <c r="K54" s="24"/>
    </row>
    <row r="55" spans="1:11" s="16" customFormat="1" x14ac:dyDescent="0.25">
      <c r="A55" s="1"/>
      <c r="B55" s="41" t="s">
        <v>44</v>
      </c>
      <c r="C55" s="26">
        <v>215</v>
      </c>
      <c r="D55" s="29">
        <v>0.03</v>
      </c>
      <c r="E55" s="1"/>
      <c r="F55" s="1"/>
      <c r="G55" s="1"/>
      <c r="H55" s="1"/>
      <c r="I55" s="1"/>
      <c r="J55" s="1"/>
      <c r="K55" s="24"/>
    </row>
    <row r="56" spans="1:11" s="16" customFormat="1" x14ac:dyDescent="0.25">
      <c r="A56" s="1"/>
      <c r="B56" s="41" t="s">
        <v>45</v>
      </c>
      <c r="C56" s="26">
        <v>530</v>
      </c>
      <c r="D56" s="29">
        <v>0.05</v>
      </c>
      <c r="E56" s="1"/>
      <c r="F56" s="1"/>
      <c r="G56" s="1"/>
      <c r="H56" s="1"/>
      <c r="I56" s="1"/>
      <c r="J56" s="1"/>
      <c r="K56" s="24"/>
    </row>
    <row r="57" spans="1:11" s="16" customFormat="1" x14ac:dyDescent="0.25">
      <c r="A57" s="1"/>
      <c r="B57" s="42" t="s">
        <v>46</v>
      </c>
      <c r="C57" s="31">
        <v>2250</v>
      </c>
      <c r="D57" s="32">
        <v>0.4</v>
      </c>
      <c r="E57" s="1"/>
      <c r="F57" s="1"/>
      <c r="G57" s="1"/>
      <c r="H57" s="1"/>
      <c r="I57" s="1"/>
      <c r="J57" s="1"/>
      <c r="K57" s="24"/>
    </row>
    <row r="58" spans="1:11" s="16" customFormat="1" x14ac:dyDescent="0.25">
      <c r="A58" s="1"/>
      <c r="B58" s="57" t="s">
        <v>16</v>
      </c>
      <c r="C58" s="35">
        <f>SUMPRODUCT(C52:C57,D52:D57)</f>
        <v>1020.15</v>
      </c>
      <c r="D58" s="36">
        <f>SUM(D52:D57)</f>
        <v>1</v>
      </c>
      <c r="E58" s="1"/>
      <c r="F58" s="1"/>
      <c r="G58" s="1"/>
      <c r="H58" s="1"/>
      <c r="I58" s="1"/>
      <c r="J58" s="1"/>
      <c r="K58" s="24"/>
    </row>
    <row r="59" spans="1:11" s="16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24"/>
    </row>
    <row r="60" spans="1:11" s="16" customFormat="1" x14ac:dyDescent="0.25">
      <c r="A60" s="1"/>
      <c r="B60" s="6" t="s">
        <v>32</v>
      </c>
      <c r="C60" s="34">
        <v>5.0000000000000001E-3</v>
      </c>
      <c r="D60" s="1"/>
      <c r="E60" s="1"/>
      <c r="F60" s="1"/>
      <c r="G60" s="1"/>
      <c r="H60" s="1"/>
      <c r="I60" s="1"/>
      <c r="J60" s="1"/>
      <c r="K60" s="24"/>
    </row>
    <row r="61" spans="1:11" s="16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4"/>
    </row>
    <row r="62" spans="1:11" s="16" customFormat="1" x14ac:dyDescent="0.25">
      <c r="A62" s="12" t="s">
        <v>15</v>
      </c>
      <c r="B62" s="1" t="s">
        <v>30</v>
      </c>
      <c r="C62" s="1" t="s">
        <v>345</v>
      </c>
      <c r="D62" s="1"/>
      <c r="E62" s="1"/>
      <c r="F62" s="1"/>
      <c r="G62" s="1"/>
      <c r="H62" s="1"/>
      <c r="I62" s="1"/>
      <c r="J62" s="1"/>
      <c r="K62" s="24"/>
    </row>
    <row r="63" spans="1:11" x14ac:dyDescent="0.25">
      <c r="A63" s="11"/>
      <c r="B63" s="12" t="s">
        <v>22</v>
      </c>
      <c r="C63" s="1" t="s">
        <v>54</v>
      </c>
      <c r="D63" s="1"/>
      <c r="E63" s="1"/>
      <c r="F63" s="1"/>
      <c r="G63" s="1"/>
      <c r="H63" s="1"/>
      <c r="I63" s="1"/>
      <c r="J63" s="1"/>
      <c r="K63" s="24"/>
    </row>
    <row r="64" spans="1:11" x14ac:dyDescent="0.25">
      <c r="A64" s="11"/>
      <c r="B64" s="12" t="s">
        <v>25</v>
      </c>
      <c r="C64" s="1" t="s">
        <v>55</v>
      </c>
      <c r="D64" s="1"/>
      <c r="E64" s="1"/>
      <c r="F64" s="1"/>
      <c r="G64" s="1"/>
      <c r="H64" s="1"/>
      <c r="I64" s="1"/>
      <c r="J64" s="1"/>
      <c r="K64" s="24"/>
    </row>
    <row r="65" spans="1:11" x14ac:dyDescent="0.25">
      <c r="A65" s="11"/>
      <c r="B65" s="12" t="s">
        <v>26</v>
      </c>
      <c r="C65" s="1" t="s">
        <v>56</v>
      </c>
      <c r="D65" s="1"/>
      <c r="E65" s="1"/>
      <c r="F65" s="1"/>
      <c r="G65" s="1"/>
      <c r="H65" s="1"/>
      <c r="I65" s="1"/>
      <c r="J65" s="1"/>
      <c r="K65" s="24"/>
    </row>
    <row r="66" spans="1:11" x14ac:dyDescent="0.25">
      <c r="A66" s="11"/>
      <c r="B66" s="1" t="s">
        <v>33</v>
      </c>
      <c r="C66" s="1"/>
      <c r="D66" s="1"/>
      <c r="E66" s="1"/>
      <c r="F66" s="1"/>
      <c r="G66" s="1"/>
      <c r="H66" s="1"/>
      <c r="I66" s="1"/>
      <c r="J66" s="1"/>
      <c r="K66" s="24"/>
    </row>
    <row r="67" spans="1:1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24"/>
    </row>
    <row r="68" spans="1:11" x14ac:dyDescent="0.25">
      <c r="A68" s="10" t="s">
        <v>0</v>
      </c>
      <c r="C68" s="16"/>
      <c r="D68" s="16"/>
      <c r="E68" s="16"/>
      <c r="F68" s="16"/>
      <c r="G68" s="16"/>
      <c r="H68" s="16"/>
      <c r="I68" s="16"/>
      <c r="J68" s="16"/>
      <c r="K68" s="24"/>
    </row>
    <row r="69" spans="1:11" x14ac:dyDescent="0.25">
      <c r="A69" s="2" t="s">
        <v>22</v>
      </c>
      <c r="C69" s="16"/>
      <c r="D69" s="16"/>
      <c r="E69" s="16"/>
      <c r="F69" s="16"/>
      <c r="G69" s="16"/>
      <c r="H69" s="16"/>
      <c r="I69" s="16"/>
      <c r="J69" s="16"/>
      <c r="K69" s="24"/>
    </row>
    <row r="70" spans="1:11" x14ac:dyDescent="0.25">
      <c r="C70" s="16"/>
      <c r="D70" s="16"/>
      <c r="E70" s="16"/>
      <c r="F70" s="16"/>
      <c r="G70" s="16"/>
      <c r="H70" s="16"/>
      <c r="I70" s="16"/>
      <c r="J70" s="16"/>
      <c r="K70" s="24"/>
    </row>
    <row r="71" spans="1:11" x14ac:dyDescent="0.25">
      <c r="C71" s="16"/>
      <c r="D71" s="16"/>
      <c r="E71" s="16"/>
      <c r="F71" s="16"/>
      <c r="G71" s="16"/>
      <c r="H71" s="16"/>
      <c r="I71" s="16"/>
      <c r="J71" s="16"/>
      <c r="K71" s="24"/>
    </row>
    <row r="72" spans="1:11" x14ac:dyDescent="0.25">
      <c r="A72" s="2" t="s">
        <v>25</v>
      </c>
      <c r="C72" s="16"/>
      <c r="D72" s="16"/>
      <c r="E72" s="16"/>
      <c r="F72" s="16"/>
      <c r="G72" s="16"/>
      <c r="H72" s="16"/>
      <c r="I72" s="16"/>
      <c r="J72" s="16"/>
      <c r="K72" s="24"/>
    </row>
    <row r="73" spans="1:11" x14ac:dyDescent="0.25">
      <c r="C73" s="16"/>
      <c r="D73" s="16"/>
      <c r="E73" s="16"/>
      <c r="F73" s="16"/>
      <c r="G73" s="16"/>
      <c r="H73" s="16"/>
      <c r="I73" s="16"/>
      <c r="J73" s="16"/>
      <c r="K73" s="24"/>
    </row>
    <row r="74" spans="1:11" x14ac:dyDescent="0.25">
      <c r="C74" s="16"/>
      <c r="D74" s="16"/>
      <c r="E74" s="16"/>
      <c r="F74" s="16"/>
      <c r="G74" s="16"/>
      <c r="H74" s="16"/>
      <c r="I74" s="16"/>
      <c r="J74" s="16"/>
      <c r="K74" s="24"/>
    </row>
    <row r="75" spans="1:11" x14ac:dyDescent="0.25">
      <c r="C75" s="16"/>
      <c r="D75" s="16"/>
      <c r="E75" s="16"/>
      <c r="F75" s="16"/>
      <c r="G75" s="16"/>
      <c r="H75" s="16"/>
      <c r="I75" s="16"/>
      <c r="J75" s="16"/>
      <c r="K75" s="24"/>
    </row>
    <row r="76" spans="1:11" x14ac:dyDescent="0.25">
      <c r="A76" s="2" t="s">
        <v>26</v>
      </c>
      <c r="C76" s="16"/>
      <c r="D76" s="16"/>
      <c r="E76" s="16"/>
      <c r="F76" s="16"/>
      <c r="G76" s="16"/>
      <c r="H76" s="16"/>
      <c r="I76" s="16"/>
      <c r="J76" s="16"/>
      <c r="K76" s="24"/>
    </row>
    <row r="77" spans="1:11" x14ac:dyDescent="0.25">
      <c r="A77" s="16"/>
      <c r="C77" s="16"/>
      <c r="D77" s="16"/>
      <c r="E77" s="16"/>
      <c r="F77" s="16"/>
      <c r="G77" s="16"/>
      <c r="H77" s="16"/>
      <c r="I77" s="16"/>
      <c r="J77" s="16"/>
      <c r="K77" s="24"/>
    </row>
    <row r="78" spans="1:11" x14ac:dyDescent="0.25">
      <c r="A78" s="16"/>
      <c r="C78" s="16"/>
      <c r="D78" s="16"/>
      <c r="E78" s="16"/>
      <c r="F78" s="16"/>
      <c r="G78" s="16"/>
      <c r="H78" s="16"/>
      <c r="I78" s="16"/>
      <c r="J78" s="16"/>
      <c r="K78" s="24"/>
    </row>
    <row r="79" spans="1:11" x14ac:dyDescent="0.25">
      <c r="A79" s="16"/>
      <c r="C79" s="16"/>
      <c r="D79" s="16"/>
      <c r="E79" s="16"/>
      <c r="F79" s="16"/>
      <c r="G79" s="16"/>
      <c r="H79" s="16"/>
      <c r="I79" s="16"/>
      <c r="J79" s="16"/>
      <c r="K79" s="24"/>
    </row>
    <row r="80" spans="1:11" x14ac:dyDescent="0.25">
      <c r="A80" s="1" t="s">
        <v>47</v>
      </c>
      <c r="B80" s="1"/>
      <c r="C80" s="1"/>
      <c r="D80" s="1"/>
      <c r="E80" s="1"/>
      <c r="F80" s="1"/>
      <c r="G80" s="1"/>
      <c r="H80" s="1"/>
      <c r="I80" s="1"/>
      <c r="J80" s="1"/>
      <c r="K80" s="24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4"/>
    </row>
    <row r="82" spans="1:11" x14ac:dyDescent="0.25">
      <c r="A82" s="12" t="s">
        <v>20</v>
      </c>
      <c r="B82" s="1" t="s">
        <v>48</v>
      </c>
      <c r="C82" s="1" t="s">
        <v>49</v>
      </c>
      <c r="D82" s="1"/>
      <c r="E82" s="1"/>
      <c r="F82" s="1"/>
      <c r="G82" s="1"/>
      <c r="H82" s="1"/>
      <c r="I82" s="1"/>
      <c r="J82" s="1"/>
      <c r="K82" s="24"/>
    </row>
    <row r="83" spans="1:1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24"/>
    </row>
    <row r="84" spans="1:11" x14ac:dyDescent="0.25">
      <c r="A84" s="10" t="s">
        <v>0</v>
      </c>
      <c r="C84" s="16"/>
      <c r="D84" s="16"/>
      <c r="E84" s="16"/>
      <c r="F84" s="16"/>
      <c r="G84" s="16"/>
      <c r="H84" s="16"/>
      <c r="I84" s="16"/>
      <c r="J84" s="16"/>
      <c r="K84" s="24"/>
    </row>
    <row r="85" spans="1:11" x14ac:dyDescent="0.25">
      <c r="A85" s="16"/>
      <c r="C85" s="16"/>
      <c r="D85" s="16"/>
      <c r="E85" s="16"/>
      <c r="F85" s="16"/>
      <c r="G85" s="16"/>
      <c r="H85" s="16"/>
      <c r="I85" s="16"/>
      <c r="J85" s="16"/>
      <c r="K85" s="24"/>
    </row>
    <row r="86" spans="1:11" x14ac:dyDescent="0.25">
      <c r="A86" s="16"/>
      <c r="C86" s="16"/>
      <c r="D86" s="16"/>
      <c r="E86" s="16"/>
      <c r="F86" s="16"/>
      <c r="G86" s="16"/>
      <c r="H86" s="16"/>
      <c r="I86" s="16"/>
      <c r="J86" s="16"/>
      <c r="K86" s="24"/>
    </row>
    <row r="87" spans="1:11" x14ac:dyDescent="0.25">
      <c r="A87" s="16"/>
      <c r="C87" s="16"/>
      <c r="D87" s="16"/>
      <c r="E87" s="16"/>
      <c r="F87" s="16"/>
      <c r="G87" s="16"/>
      <c r="H87" s="16"/>
      <c r="I87" s="16"/>
      <c r="J87" s="16"/>
      <c r="K87" s="24"/>
    </row>
    <row r="88" spans="1:11" x14ac:dyDescent="0.25">
      <c r="A88" s="16"/>
      <c r="C88" s="16"/>
      <c r="D88" s="16"/>
      <c r="E88" s="16"/>
      <c r="F88" s="16"/>
      <c r="G88" s="16"/>
      <c r="H88" s="16"/>
      <c r="I88" s="16"/>
      <c r="J88" s="16"/>
      <c r="K88" s="24"/>
    </row>
    <row r="89" spans="1:11" x14ac:dyDescent="0.25">
      <c r="A89" s="16"/>
      <c r="C89" s="16"/>
      <c r="D89" s="16"/>
      <c r="E89" s="16"/>
      <c r="F89" s="16"/>
      <c r="G89" s="16"/>
      <c r="H89" s="16"/>
      <c r="I89" s="16"/>
      <c r="J89" s="16"/>
      <c r="K89" s="24"/>
    </row>
    <row r="90" spans="1:11" x14ac:dyDescent="0.25">
      <c r="A90" s="16"/>
      <c r="C90" s="16"/>
      <c r="D90" s="16"/>
      <c r="E90" s="16"/>
      <c r="F90" s="16"/>
      <c r="G90" s="16"/>
      <c r="H90" s="16"/>
      <c r="I90" s="16"/>
      <c r="J90" s="16"/>
      <c r="K90" s="24"/>
    </row>
    <row r="91" spans="1:11" x14ac:dyDescent="0.25">
      <c r="A91" s="16"/>
      <c r="C91" s="16"/>
      <c r="D91" s="16"/>
      <c r="E91" s="16"/>
      <c r="F91" s="16"/>
      <c r="G91" s="16"/>
      <c r="H91" s="16"/>
      <c r="I91" s="16"/>
      <c r="J91" s="16"/>
      <c r="K91" s="24"/>
    </row>
    <row r="92" spans="1:11" x14ac:dyDescent="0.25">
      <c r="A92" s="16"/>
      <c r="C92" s="16"/>
      <c r="D92" s="16"/>
      <c r="E92" s="16"/>
      <c r="F92" s="16"/>
      <c r="G92" s="16"/>
      <c r="H92" s="16"/>
      <c r="I92" s="16"/>
      <c r="J92" s="16"/>
      <c r="K92" s="24"/>
    </row>
    <row r="93" spans="1:11" x14ac:dyDescent="0.25">
      <c r="A93" s="16"/>
      <c r="C93" s="16"/>
      <c r="D93" s="16"/>
      <c r="E93" s="16"/>
      <c r="F93" s="16"/>
      <c r="G93" s="16"/>
      <c r="H93" s="16"/>
      <c r="I93" s="16"/>
      <c r="J93" s="16"/>
      <c r="K93" s="24"/>
    </row>
    <row r="94" spans="1:11" x14ac:dyDescent="0.25">
      <c r="A94" s="16"/>
      <c r="C94" s="16"/>
      <c r="D94" s="16"/>
      <c r="E94" s="16"/>
      <c r="F94" s="16"/>
      <c r="G94" s="16"/>
      <c r="H94" s="16"/>
      <c r="I94" s="16"/>
      <c r="J94" s="16"/>
      <c r="K94" s="24"/>
    </row>
    <row r="95" spans="1:11" x14ac:dyDescent="0.25">
      <c r="A95" s="16"/>
      <c r="C95" s="16"/>
      <c r="D95" s="16"/>
      <c r="E95" s="16"/>
      <c r="F95" s="16"/>
      <c r="G95" s="16"/>
      <c r="H95" s="16"/>
      <c r="I95" s="16"/>
      <c r="J95" s="16"/>
      <c r="K95" s="24"/>
    </row>
    <row r="96" spans="1:11" x14ac:dyDescent="0.25">
      <c r="A96" s="12" t="s">
        <v>50</v>
      </c>
      <c r="B96" s="1" t="s">
        <v>30</v>
      </c>
      <c r="C96" s="1"/>
      <c r="D96" s="1"/>
      <c r="E96" s="1"/>
      <c r="F96" s="1"/>
      <c r="G96" s="1"/>
      <c r="H96" s="1"/>
      <c r="I96" s="1"/>
      <c r="J96" s="1"/>
      <c r="K96" s="24"/>
    </row>
    <row r="97" spans="1:11" x14ac:dyDescent="0.25">
      <c r="A97" s="12"/>
      <c r="B97" s="12" t="s">
        <v>22</v>
      </c>
      <c r="C97" s="1" t="s">
        <v>52</v>
      </c>
      <c r="D97" s="1"/>
      <c r="E97" s="1"/>
      <c r="F97" s="1"/>
      <c r="G97" s="1"/>
      <c r="H97" s="1"/>
      <c r="I97" s="1"/>
      <c r="J97" s="1"/>
      <c r="K97" s="24"/>
    </row>
    <row r="98" spans="1:11" x14ac:dyDescent="0.25">
      <c r="A98" s="3"/>
      <c r="B98" s="12" t="s">
        <v>25</v>
      </c>
      <c r="C98" s="1" t="s">
        <v>51</v>
      </c>
      <c r="D98" s="3"/>
      <c r="E98" s="3"/>
      <c r="F98" s="3"/>
      <c r="G98" s="3"/>
      <c r="H98" s="3"/>
      <c r="I98" s="3"/>
      <c r="J98" s="3"/>
      <c r="K98" s="24"/>
    </row>
    <row r="99" spans="1:11" x14ac:dyDescent="0.25">
      <c r="A99" s="3"/>
      <c r="B99" s="1" t="s">
        <v>53</v>
      </c>
      <c r="C99" s="1"/>
      <c r="D99" s="3"/>
      <c r="E99" s="3"/>
      <c r="F99" s="3"/>
      <c r="G99" s="3"/>
      <c r="H99" s="3"/>
      <c r="I99" s="3"/>
      <c r="J99" s="3"/>
      <c r="K99" s="24"/>
    </row>
    <row r="100" spans="1:11" x14ac:dyDescent="0.25">
      <c r="A100" s="3"/>
      <c r="B100" s="11"/>
      <c r="C100" s="1"/>
      <c r="D100" s="3"/>
      <c r="E100" s="3"/>
      <c r="F100" s="3"/>
      <c r="G100" s="3"/>
      <c r="H100" s="3"/>
      <c r="I100" s="3"/>
      <c r="J100" s="3"/>
      <c r="K100" s="24"/>
    </row>
    <row r="101" spans="1:11" x14ac:dyDescent="0.25">
      <c r="A101" s="10" t="s">
        <v>0</v>
      </c>
      <c r="C101" s="16"/>
      <c r="D101" s="16"/>
      <c r="E101" s="16"/>
      <c r="F101" s="16"/>
      <c r="G101" s="16"/>
      <c r="H101" s="16"/>
      <c r="I101" s="16"/>
      <c r="J101" s="16"/>
      <c r="K101" s="24"/>
    </row>
    <row r="102" spans="1:11" x14ac:dyDescent="0.25">
      <c r="A102" s="2" t="s">
        <v>22</v>
      </c>
      <c r="C102" s="16"/>
      <c r="D102" s="16"/>
      <c r="E102" s="16"/>
      <c r="F102" s="16"/>
      <c r="G102" s="16"/>
      <c r="H102" s="16"/>
      <c r="I102" s="16"/>
      <c r="J102" s="16"/>
      <c r="K102" s="24"/>
    </row>
    <row r="103" spans="1:11" x14ac:dyDescent="0.25">
      <c r="C103" s="16"/>
      <c r="D103" s="16"/>
      <c r="E103" s="16"/>
      <c r="F103" s="16"/>
      <c r="G103" s="16"/>
      <c r="H103" s="16"/>
      <c r="I103" s="16"/>
      <c r="J103" s="16"/>
      <c r="K103" s="24"/>
    </row>
    <row r="104" spans="1:11" x14ac:dyDescent="0.25">
      <c r="C104" s="16"/>
      <c r="D104" s="16"/>
      <c r="E104" s="16"/>
      <c r="F104" s="16"/>
      <c r="G104" s="16"/>
      <c r="H104" s="16"/>
      <c r="I104" s="16"/>
      <c r="J104" s="16"/>
      <c r="K104" s="24"/>
    </row>
    <row r="105" spans="1:11" x14ac:dyDescent="0.25">
      <c r="A105" s="2" t="s">
        <v>25</v>
      </c>
      <c r="C105" s="16"/>
      <c r="D105" s="16"/>
      <c r="E105" s="16"/>
      <c r="F105" s="16"/>
      <c r="G105" s="16"/>
      <c r="H105" s="16"/>
      <c r="I105" s="16"/>
      <c r="J105" s="16"/>
      <c r="K105" s="24"/>
    </row>
    <row r="106" spans="1:11" x14ac:dyDescent="0.25">
      <c r="C106" s="16"/>
      <c r="D106" s="16"/>
      <c r="E106" s="16"/>
      <c r="F106" s="16"/>
      <c r="G106" s="16"/>
      <c r="H106" s="16"/>
      <c r="I106" s="16"/>
      <c r="J106" s="16"/>
      <c r="K106" s="24"/>
    </row>
    <row r="107" spans="1:11" x14ac:dyDescent="0.25">
      <c r="C107" s="16"/>
      <c r="D107" s="16"/>
      <c r="E107" s="16"/>
      <c r="F107" s="16"/>
      <c r="G107" s="16"/>
      <c r="H107" s="16"/>
      <c r="I107" s="16"/>
      <c r="J107" s="16"/>
      <c r="K107" s="24"/>
    </row>
    <row r="108" spans="1:11" x14ac:dyDescent="0.25">
      <c r="C108" s="16"/>
      <c r="D108" s="16"/>
      <c r="E108" s="16"/>
      <c r="F108" s="16"/>
      <c r="G108" s="16"/>
      <c r="H108" s="16"/>
      <c r="I108" s="16"/>
      <c r="J108" s="16"/>
      <c r="K108" s="24"/>
    </row>
    <row r="109" spans="1:11" x14ac:dyDescent="0.25">
      <c r="C109" s="16"/>
      <c r="D109" s="16"/>
      <c r="E109" s="16"/>
      <c r="F109" s="16"/>
      <c r="G109" s="16"/>
      <c r="H109" s="16"/>
      <c r="I109" s="16"/>
      <c r="J109" s="16"/>
      <c r="K109" s="24"/>
    </row>
    <row r="110" spans="1:11" x14ac:dyDescent="0.25">
      <c r="A110" s="16"/>
      <c r="C110" s="16"/>
      <c r="D110" s="16"/>
      <c r="E110" s="16"/>
      <c r="F110" s="16"/>
      <c r="G110" s="16"/>
      <c r="H110" s="16"/>
      <c r="I110" s="16"/>
      <c r="J110" s="16"/>
      <c r="K110" s="24"/>
    </row>
    <row r="111" spans="1:11" x14ac:dyDescent="0.25">
      <c r="A111" s="16"/>
      <c r="C111" s="16"/>
      <c r="D111" s="16"/>
      <c r="E111" s="16"/>
      <c r="F111" s="16"/>
      <c r="G111" s="16"/>
      <c r="H111" s="16"/>
      <c r="I111" s="16"/>
      <c r="J111" s="16"/>
      <c r="K111" s="24"/>
    </row>
    <row r="112" spans="1:11" x14ac:dyDescent="0.25">
      <c r="A112" s="16"/>
      <c r="C112" s="16"/>
      <c r="D112" s="16"/>
      <c r="E112" s="16"/>
      <c r="F112" s="16"/>
      <c r="G112" s="16"/>
      <c r="H112" s="16"/>
      <c r="I112" s="16"/>
      <c r="J112" s="16"/>
      <c r="K112" s="24"/>
    </row>
    <row r="113" spans="1:11" x14ac:dyDescent="0.25">
      <c r="A113" s="3" t="s">
        <v>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7D5B-219D-48D4-8B33-45A84A451C1E}">
  <dimension ref="A1:L124"/>
  <sheetViews>
    <sheetView zoomScaleNormal="100" workbookViewId="0"/>
  </sheetViews>
  <sheetFormatPr defaultColWidth="9.140625" defaultRowHeight="15.75" x14ac:dyDescent="0.25"/>
  <cols>
    <col min="1" max="1" width="15.28515625" style="2" customWidth="1"/>
    <col min="2" max="2" width="19" style="2" customWidth="1"/>
    <col min="3" max="3" width="15.7109375" style="2" customWidth="1"/>
    <col min="4" max="4" width="20.7109375" style="2" customWidth="1"/>
    <col min="5" max="5" width="17.140625" style="2" customWidth="1"/>
    <col min="6" max="7" width="19.42578125" style="2" customWidth="1"/>
    <col min="8" max="8" width="19.28515625" style="2" customWidth="1"/>
    <col min="9" max="9" width="13.7109375" style="2" customWidth="1"/>
    <col min="10" max="10" width="22.140625" style="2" customWidth="1"/>
    <col min="11" max="11" width="18.28515625" style="2" customWidth="1"/>
    <col min="12" max="12" width="3.28515625" style="2" customWidth="1"/>
    <col min="13" max="16384" width="9.140625" style="2"/>
  </cols>
  <sheetData>
    <row r="1" spans="1:12" x14ac:dyDescent="0.25">
      <c r="A1" s="4" t="s">
        <v>319</v>
      </c>
      <c r="B1" s="1"/>
      <c r="C1" s="1"/>
      <c r="D1" s="1"/>
      <c r="E1" s="1"/>
      <c r="F1" s="1"/>
      <c r="G1" s="1"/>
      <c r="H1" s="1"/>
      <c r="I1" s="1"/>
      <c r="J1" s="1"/>
      <c r="K1" s="1"/>
      <c r="L1" s="24"/>
    </row>
    <row r="2" spans="1:12" x14ac:dyDescent="0.25">
      <c r="A2" s="1" t="s">
        <v>322</v>
      </c>
      <c r="B2" s="1"/>
      <c r="C2" s="1"/>
      <c r="D2" s="1"/>
      <c r="E2" s="1"/>
      <c r="F2" s="1"/>
      <c r="G2" s="1"/>
      <c r="H2" s="1"/>
      <c r="I2" s="1"/>
      <c r="J2" s="1"/>
      <c r="K2" s="1"/>
      <c r="L2" s="24"/>
    </row>
    <row r="3" spans="1:12" x14ac:dyDescent="0.25">
      <c r="L3" s="24"/>
    </row>
    <row r="4" spans="1:12" x14ac:dyDescent="0.25">
      <c r="A4" s="12" t="s">
        <v>29</v>
      </c>
      <c r="B4" s="1" t="s">
        <v>48</v>
      </c>
      <c r="C4" s="1" t="s">
        <v>246</v>
      </c>
      <c r="D4" s="1"/>
      <c r="E4" s="1"/>
      <c r="F4" s="1"/>
      <c r="G4" s="1"/>
      <c r="H4" s="1"/>
      <c r="I4" s="1"/>
      <c r="J4" s="1"/>
      <c r="K4" s="1"/>
      <c r="L4" s="24"/>
    </row>
    <row r="5" spans="1:12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24"/>
    </row>
    <row r="6" spans="1:12" x14ac:dyDescent="0.25">
      <c r="A6" s="10" t="s">
        <v>0</v>
      </c>
      <c r="L6" s="24"/>
    </row>
    <row r="7" spans="1:12" x14ac:dyDescent="0.25">
      <c r="L7" s="24"/>
    </row>
    <row r="8" spans="1:12" x14ac:dyDescent="0.25">
      <c r="L8" s="24"/>
    </row>
    <row r="9" spans="1:12" x14ac:dyDescent="0.25">
      <c r="L9" s="24"/>
    </row>
    <row r="10" spans="1:12" x14ac:dyDescent="0.25">
      <c r="L10" s="24"/>
    </row>
    <row r="11" spans="1:12" x14ac:dyDescent="0.25">
      <c r="L11" s="24"/>
    </row>
    <row r="12" spans="1:12" x14ac:dyDescent="0.25">
      <c r="L12" s="24"/>
    </row>
    <row r="13" spans="1:12" x14ac:dyDescent="0.25">
      <c r="L13" s="24"/>
    </row>
    <row r="14" spans="1:12" x14ac:dyDescent="0.25">
      <c r="L14" s="24"/>
    </row>
    <row r="15" spans="1:12" x14ac:dyDescent="0.25">
      <c r="L15" s="24"/>
    </row>
    <row r="16" spans="1:12" x14ac:dyDescent="0.25">
      <c r="L16" s="24"/>
    </row>
    <row r="17" spans="1:12" x14ac:dyDescent="0.25">
      <c r="L17" s="24"/>
    </row>
    <row r="18" spans="1:12" x14ac:dyDescent="0.25">
      <c r="A18" s="1" t="s">
        <v>31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24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4"/>
    </row>
    <row r="20" spans="1:12" x14ac:dyDescent="0.25">
      <c r="A20" s="1" t="s">
        <v>248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4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4"/>
    </row>
    <row r="22" spans="1:12" x14ac:dyDescent="0.25">
      <c r="A22" s="1"/>
      <c r="B22" s="100"/>
      <c r="C22" s="217" t="s">
        <v>157</v>
      </c>
      <c r="D22" s="219" t="s">
        <v>158</v>
      </c>
      <c r="E22" s="1"/>
      <c r="F22" s="1"/>
      <c r="G22" s="1"/>
      <c r="H22" s="1"/>
      <c r="I22" s="1"/>
      <c r="J22" s="1"/>
      <c r="K22" s="1"/>
      <c r="L22" s="24"/>
    </row>
    <row r="23" spans="1:12" x14ac:dyDescent="0.25">
      <c r="A23" s="1"/>
      <c r="B23" s="101" t="s">
        <v>254</v>
      </c>
      <c r="C23" s="218"/>
      <c r="D23" s="218"/>
      <c r="E23" s="1"/>
      <c r="F23" s="1"/>
      <c r="G23" s="1"/>
      <c r="H23" s="1"/>
      <c r="I23" s="1"/>
      <c r="J23" s="1"/>
      <c r="K23" s="1"/>
      <c r="L23" s="24"/>
    </row>
    <row r="24" spans="1:12" x14ac:dyDescent="0.25">
      <c r="A24" s="1"/>
      <c r="B24" s="102" t="s">
        <v>159</v>
      </c>
      <c r="C24" s="19">
        <v>95000</v>
      </c>
      <c r="D24" s="103">
        <v>1250</v>
      </c>
      <c r="E24" s="1"/>
      <c r="F24" s="1"/>
      <c r="G24" s="1"/>
      <c r="H24" s="1"/>
      <c r="I24" s="1"/>
      <c r="J24" s="1"/>
      <c r="K24" s="1"/>
      <c r="L24" s="24"/>
    </row>
    <row r="25" spans="1:12" x14ac:dyDescent="0.25">
      <c r="A25" s="1"/>
      <c r="B25" s="102" t="s">
        <v>160</v>
      </c>
      <c r="C25" s="20">
        <v>28750</v>
      </c>
      <c r="D25" s="104">
        <v>13500</v>
      </c>
      <c r="E25" s="1"/>
      <c r="F25" s="1"/>
      <c r="G25" s="1"/>
      <c r="H25" s="1"/>
      <c r="I25" s="1"/>
      <c r="J25" s="1"/>
      <c r="K25" s="1"/>
      <c r="L25" s="24"/>
    </row>
    <row r="26" spans="1:12" x14ac:dyDescent="0.25">
      <c r="A26" s="1"/>
      <c r="B26" s="105" t="s">
        <v>161</v>
      </c>
      <c r="C26" s="21">
        <f>SUM(C24:C25)/0.99-SUM(C24:C25)</f>
        <v>1250</v>
      </c>
      <c r="D26" s="106">
        <v>87500</v>
      </c>
      <c r="E26" s="1"/>
      <c r="F26" s="1"/>
      <c r="G26" s="1"/>
      <c r="H26" s="1"/>
      <c r="I26" s="1"/>
      <c r="J26" s="1"/>
      <c r="K26" s="1"/>
      <c r="L26" s="24"/>
    </row>
    <row r="27" spans="1:12" x14ac:dyDescent="0.25">
      <c r="A27" s="1"/>
      <c r="B27" s="188" t="s">
        <v>14</v>
      </c>
      <c r="C27" s="189">
        <f>SUM(C24:C26)</f>
        <v>125000</v>
      </c>
      <c r="D27" s="190">
        <f>SUMPRODUCT(D24:D26,C24:C26)/C27</f>
        <v>4930</v>
      </c>
      <c r="E27" s="1"/>
      <c r="F27" s="1"/>
      <c r="G27" s="1"/>
      <c r="H27" s="1"/>
      <c r="I27" s="1"/>
      <c r="J27" s="1"/>
      <c r="K27" s="1"/>
      <c r="L27" s="24"/>
    </row>
    <row r="28" spans="1:12" x14ac:dyDescent="0.25">
      <c r="A28" s="1"/>
      <c r="B28" s="5"/>
      <c r="C28" s="178"/>
      <c r="D28" s="179"/>
      <c r="E28" s="1"/>
      <c r="F28" s="1"/>
      <c r="G28" s="1"/>
      <c r="H28" s="1"/>
      <c r="I28" s="1"/>
      <c r="J28" s="1"/>
      <c r="K28" s="1"/>
      <c r="L28" s="24"/>
    </row>
    <row r="29" spans="1:12" x14ac:dyDescent="0.25">
      <c r="A29" s="1" t="s">
        <v>247</v>
      </c>
      <c r="B29" s="5"/>
      <c r="C29" s="178"/>
      <c r="D29" s="179"/>
      <c r="E29" s="1"/>
      <c r="F29" s="1"/>
      <c r="G29" s="1"/>
      <c r="H29" s="1"/>
      <c r="I29" s="1"/>
      <c r="J29" s="1"/>
      <c r="K29" s="1"/>
      <c r="L29" s="24"/>
    </row>
    <row r="30" spans="1:12" x14ac:dyDescent="0.25">
      <c r="A30" s="1"/>
      <c r="B30" s="5"/>
      <c r="C30" s="178"/>
      <c r="D30" s="179"/>
      <c r="E30" s="1"/>
      <c r="F30" s="1"/>
      <c r="G30" s="1"/>
      <c r="H30" s="1"/>
      <c r="I30" s="1"/>
      <c r="J30" s="1"/>
      <c r="K30" s="1"/>
      <c r="L30" s="24"/>
    </row>
    <row r="31" spans="1:12" x14ac:dyDescent="0.25">
      <c r="A31" s="1" t="s">
        <v>31</v>
      </c>
      <c r="B31" s="1"/>
      <c r="C31" s="1"/>
      <c r="D31" s="1"/>
      <c r="E31" s="1"/>
      <c r="F31" s="1"/>
      <c r="G31" s="1"/>
      <c r="H31" s="1"/>
      <c r="I31" s="95"/>
      <c r="J31" s="96"/>
      <c r="K31" s="1"/>
      <c r="L31" s="24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95"/>
      <c r="J32" s="96"/>
      <c r="K32" s="1"/>
      <c r="L32" s="24"/>
    </row>
    <row r="33" spans="1:12" x14ac:dyDescent="0.25">
      <c r="A33" s="61" t="s">
        <v>249</v>
      </c>
      <c r="B33" s="62"/>
      <c r="C33" s="107">
        <v>0.05</v>
      </c>
      <c r="D33" s="1"/>
      <c r="E33" s="1"/>
      <c r="F33" s="1"/>
      <c r="G33" s="94"/>
      <c r="H33" s="93"/>
      <c r="I33" s="93"/>
      <c r="J33" s="93"/>
      <c r="K33" s="1"/>
      <c r="L33" s="24"/>
    </row>
    <row r="34" spans="1:12" x14ac:dyDescent="0.25">
      <c r="A34" s="64" t="s">
        <v>320</v>
      </c>
      <c r="B34" s="93"/>
      <c r="C34" s="108">
        <v>0.1</v>
      </c>
      <c r="D34" s="1"/>
      <c r="E34" s="1"/>
      <c r="F34" s="1"/>
      <c r="G34" s="1"/>
      <c r="H34" s="99"/>
      <c r="I34" s="99"/>
      <c r="J34" s="99"/>
      <c r="K34" s="1"/>
      <c r="L34" s="24"/>
    </row>
    <row r="35" spans="1:12" x14ac:dyDescent="0.25">
      <c r="A35" s="66" t="s">
        <v>162</v>
      </c>
      <c r="B35" s="110"/>
      <c r="C35" s="109">
        <v>0.03</v>
      </c>
      <c r="D35" s="1"/>
      <c r="E35" s="1"/>
      <c r="F35" s="1"/>
      <c r="G35" s="1"/>
      <c r="H35" s="99"/>
      <c r="I35" s="99"/>
      <c r="J35" s="99"/>
      <c r="K35" s="1"/>
      <c r="L35" s="24"/>
    </row>
    <row r="36" spans="1:12" x14ac:dyDescent="0.25">
      <c r="A36" s="1"/>
      <c r="B36" s="97"/>
      <c r="C36" s="97"/>
      <c r="D36" s="98"/>
      <c r="E36" s="98"/>
      <c r="F36" s="1"/>
      <c r="G36" s="1"/>
      <c r="H36" s="99"/>
      <c r="I36" s="99"/>
      <c r="J36" s="99"/>
      <c r="K36" s="1"/>
      <c r="L36" s="24"/>
    </row>
    <row r="37" spans="1:12" x14ac:dyDescent="0.25">
      <c r="A37" s="1" t="s">
        <v>250</v>
      </c>
      <c r="B37" s="97"/>
      <c r="C37" s="97"/>
      <c r="D37" s="98"/>
      <c r="E37" s="98"/>
      <c r="F37" s="1"/>
      <c r="G37" s="1"/>
      <c r="H37" s="99"/>
      <c r="I37" s="99"/>
      <c r="J37" s="99"/>
      <c r="K37" s="1"/>
      <c r="L37" s="24"/>
    </row>
    <row r="38" spans="1:12" x14ac:dyDescent="0.25">
      <c r="A38" s="44" t="s">
        <v>255</v>
      </c>
      <c r="B38" s="1"/>
      <c r="C38" s="1"/>
      <c r="D38" s="1"/>
      <c r="E38" s="1"/>
      <c r="F38" s="1"/>
      <c r="G38" s="1"/>
      <c r="H38" s="1"/>
      <c r="I38" s="99"/>
      <c r="J38" s="99"/>
      <c r="K38" s="1"/>
      <c r="L38" s="24"/>
    </row>
    <row r="39" spans="1:12" x14ac:dyDescent="0.25">
      <c r="A39" s="44" t="s">
        <v>256</v>
      </c>
      <c r="B39" s="1"/>
      <c r="C39" s="1"/>
      <c r="D39" s="1"/>
      <c r="E39" s="1"/>
      <c r="F39" s="1"/>
      <c r="G39" s="1"/>
      <c r="H39" s="1"/>
      <c r="I39" s="99"/>
      <c r="J39" s="99"/>
      <c r="K39" s="1"/>
      <c r="L39" s="24"/>
    </row>
    <row r="40" spans="1:12" x14ac:dyDescent="0.25">
      <c r="A40" s="44" t="s">
        <v>257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24"/>
    </row>
    <row r="41" spans="1:12" x14ac:dyDescent="0.25">
      <c r="A41" s="44" t="s">
        <v>251</v>
      </c>
      <c r="B41" s="97"/>
      <c r="C41" s="97"/>
      <c r="D41" s="98"/>
      <c r="E41" s="98"/>
      <c r="F41" s="1"/>
      <c r="G41" s="1"/>
      <c r="H41" s="1"/>
      <c r="I41" s="1"/>
      <c r="J41" s="1"/>
      <c r="K41" s="1"/>
      <c r="L41" s="24"/>
    </row>
    <row r="42" spans="1:12" x14ac:dyDescent="0.25">
      <c r="A42" s="1"/>
      <c r="B42" s="97"/>
      <c r="C42" s="97"/>
      <c r="D42" s="98"/>
      <c r="E42" s="98"/>
      <c r="F42" s="1"/>
      <c r="G42" s="1"/>
      <c r="H42" s="1"/>
      <c r="I42" s="1"/>
      <c r="J42" s="1"/>
      <c r="K42" s="1"/>
      <c r="L42" s="24"/>
    </row>
    <row r="43" spans="1:12" x14ac:dyDescent="0.25">
      <c r="A43" s="12" t="s">
        <v>21</v>
      </c>
      <c r="B43" s="1" t="s">
        <v>67</v>
      </c>
      <c r="C43" s="1" t="s">
        <v>221</v>
      </c>
      <c r="D43" s="1"/>
      <c r="E43" s="1"/>
      <c r="F43" s="1"/>
      <c r="G43" s="1"/>
      <c r="H43" s="1"/>
      <c r="I43" s="1"/>
      <c r="J43" s="1"/>
      <c r="K43" s="1"/>
      <c r="L43" s="24"/>
    </row>
    <row r="44" spans="1:12" x14ac:dyDescent="0.25">
      <c r="A44" s="11"/>
      <c r="B44" s="12" t="s">
        <v>22</v>
      </c>
      <c r="C44" s="1" t="s">
        <v>252</v>
      </c>
      <c r="D44" s="1"/>
      <c r="E44" s="1"/>
      <c r="F44" s="1"/>
      <c r="G44" s="1"/>
      <c r="H44" s="1"/>
      <c r="I44" s="1"/>
      <c r="J44" s="1"/>
      <c r="K44" s="1"/>
      <c r="L44" s="24"/>
    </row>
    <row r="45" spans="1:12" x14ac:dyDescent="0.25">
      <c r="A45" s="11"/>
      <c r="B45" s="12" t="s">
        <v>25</v>
      </c>
      <c r="C45" s="1" t="s">
        <v>163</v>
      </c>
      <c r="D45" s="1"/>
      <c r="E45" s="1"/>
      <c r="F45" s="1"/>
      <c r="G45" s="1"/>
      <c r="H45" s="1"/>
      <c r="I45" s="1"/>
      <c r="J45" s="1"/>
      <c r="K45" s="1"/>
      <c r="L45" s="24"/>
    </row>
    <row r="46" spans="1:12" x14ac:dyDescent="0.25">
      <c r="A46" s="11"/>
      <c r="B46" s="1" t="s">
        <v>12</v>
      </c>
      <c r="C46" s="1"/>
      <c r="D46" s="1"/>
      <c r="E46" s="1"/>
      <c r="F46" s="1"/>
      <c r="G46" s="1"/>
      <c r="H46" s="1"/>
      <c r="I46" s="1"/>
      <c r="J46" s="1"/>
      <c r="K46" s="1"/>
      <c r="L46" s="24"/>
    </row>
    <row r="47" spans="1:12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</row>
    <row r="48" spans="1:12" x14ac:dyDescent="0.25">
      <c r="A48" s="10" t="s">
        <v>0</v>
      </c>
      <c r="L48" s="24"/>
    </row>
    <row r="49" spans="1:12" x14ac:dyDescent="0.25">
      <c r="L49" s="24"/>
    </row>
    <row r="50" spans="1:12" x14ac:dyDescent="0.25">
      <c r="L50" s="24"/>
    </row>
    <row r="51" spans="1:12" x14ac:dyDescent="0.25">
      <c r="L51" s="24"/>
    </row>
    <row r="52" spans="1:12" x14ac:dyDescent="0.25">
      <c r="L52" s="24"/>
    </row>
    <row r="53" spans="1:12" x14ac:dyDescent="0.25">
      <c r="L53" s="24"/>
    </row>
    <row r="54" spans="1:12" x14ac:dyDescent="0.25">
      <c r="L54" s="24"/>
    </row>
    <row r="55" spans="1:12" x14ac:dyDescent="0.25">
      <c r="L55" s="24"/>
    </row>
    <row r="56" spans="1:12" x14ac:dyDescent="0.25">
      <c r="L56" s="24"/>
    </row>
    <row r="57" spans="1:12" x14ac:dyDescent="0.25">
      <c r="L57" s="24"/>
    </row>
    <row r="58" spans="1:12" x14ac:dyDescent="0.25">
      <c r="L58" s="24"/>
    </row>
    <row r="59" spans="1:12" x14ac:dyDescent="0.25">
      <c r="L59" s="24"/>
    </row>
    <row r="60" spans="1:12" x14ac:dyDescent="0.25">
      <c r="A60" s="12" t="s">
        <v>15</v>
      </c>
      <c r="B60" s="1" t="s">
        <v>48</v>
      </c>
      <c r="C60" s="1" t="s">
        <v>253</v>
      </c>
      <c r="D60" s="1"/>
      <c r="E60" s="1"/>
      <c r="F60" s="1"/>
      <c r="G60" s="1"/>
      <c r="H60" s="1"/>
      <c r="I60" s="1"/>
      <c r="J60" s="1"/>
      <c r="K60" s="1"/>
      <c r="L60" s="24"/>
    </row>
    <row r="61" spans="1:12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24"/>
    </row>
    <row r="62" spans="1:12" x14ac:dyDescent="0.25">
      <c r="A62" s="10" t="s">
        <v>0</v>
      </c>
      <c r="L62" s="24"/>
    </row>
    <row r="63" spans="1:12" x14ac:dyDescent="0.25">
      <c r="L63" s="24"/>
    </row>
    <row r="64" spans="1:12" x14ac:dyDescent="0.25">
      <c r="L64" s="24"/>
    </row>
    <row r="65" spans="1:12" x14ac:dyDescent="0.25">
      <c r="L65" s="24"/>
    </row>
    <row r="66" spans="1:12" x14ac:dyDescent="0.25">
      <c r="L66" s="24"/>
    </row>
    <row r="67" spans="1:12" x14ac:dyDescent="0.25">
      <c r="L67" s="24"/>
    </row>
    <row r="68" spans="1:12" x14ac:dyDescent="0.25">
      <c r="L68" s="24"/>
    </row>
    <row r="69" spans="1:12" x14ac:dyDescent="0.25">
      <c r="L69" s="24"/>
    </row>
    <row r="70" spans="1:12" x14ac:dyDescent="0.25">
      <c r="L70" s="24"/>
    </row>
    <row r="71" spans="1:12" x14ac:dyDescent="0.25">
      <c r="L71" s="24"/>
    </row>
    <row r="72" spans="1:12" x14ac:dyDescent="0.25">
      <c r="L72" s="24"/>
    </row>
    <row r="73" spans="1:12" x14ac:dyDescent="0.25">
      <c r="L73" s="24"/>
    </row>
    <row r="74" spans="1:12" x14ac:dyDescent="0.25">
      <c r="A74" s="12" t="s">
        <v>20</v>
      </c>
      <c r="B74" s="1" t="s">
        <v>30</v>
      </c>
      <c r="C74" s="112" t="s">
        <v>259</v>
      </c>
      <c r="D74" s="1"/>
      <c r="E74" s="1"/>
      <c r="F74" s="1"/>
      <c r="G74" s="1"/>
      <c r="H74" s="1"/>
      <c r="I74" s="1"/>
      <c r="J74" s="1"/>
      <c r="K74" s="1"/>
      <c r="L74" s="24"/>
    </row>
    <row r="75" spans="1:12" x14ac:dyDescent="0.25">
      <c r="A75" s="11"/>
      <c r="B75" s="112"/>
      <c r="C75" s="112" t="s">
        <v>218</v>
      </c>
      <c r="D75" s="1"/>
      <c r="E75" s="1"/>
      <c r="F75" s="1"/>
      <c r="G75" s="1"/>
      <c r="H75" s="1"/>
      <c r="I75" s="1"/>
      <c r="J75" s="1"/>
      <c r="K75" s="1"/>
      <c r="L75" s="24"/>
    </row>
    <row r="76" spans="1:12" x14ac:dyDescent="0.25">
      <c r="A76" s="11"/>
      <c r="B76" s="112"/>
      <c r="C76" s="112" t="s">
        <v>219</v>
      </c>
      <c r="D76" s="1"/>
      <c r="E76" s="1"/>
      <c r="F76" s="1"/>
      <c r="G76" s="1"/>
      <c r="H76" s="1"/>
      <c r="I76" s="1"/>
      <c r="J76" s="1"/>
      <c r="K76" s="1"/>
      <c r="L76" s="24"/>
    </row>
    <row r="77" spans="1:12" x14ac:dyDescent="0.25">
      <c r="A77" s="11"/>
      <c r="B77" s="112" t="s">
        <v>12</v>
      </c>
      <c r="C77" s="112"/>
      <c r="D77" s="1"/>
      <c r="E77" s="1"/>
      <c r="F77" s="1"/>
      <c r="G77" s="1"/>
      <c r="H77" s="1"/>
      <c r="I77" s="1"/>
      <c r="J77" s="1"/>
      <c r="K77" s="1"/>
      <c r="L77" s="24"/>
    </row>
    <row r="78" spans="1:12" x14ac:dyDescent="0.25">
      <c r="A78" s="1"/>
      <c r="B78" s="11"/>
      <c r="C78" s="12"/>
      <c r="D78" s="1"/>
      <c r="E78" s="1"/>
      <c r="F78" s="1"/>
      <c r="G78" s="1"/>
      <c r="H78" s="1"/>
      <c r="I78" s="1"/>
      <c r="J78" s="1"/>
      <c r="K78" s="1"/>
      <c r="L78" s="24"/>
    </row>
    <row r="79" spans="1:12" x14ac:dyDescent="0.25">
      <c r="A79" s="10" t="s">
        <v>0</v>
      </c>
      <c r="L79" s="24"/>
    </row>
    <row r="80" spans="1:12" ht="47.25" x14ac:dyDescent="0.25">
      <c r="A80" s="10"/>
      <c r="B80" s="54" t="s">
        <v>164</v>
      </c>
      <c r="C80" s="113" t="s">
        <v>159</v>
      </c>
      <c r="D80" s="54" t="s">
        <v>160</v>
      </c>
      <c r="L80" s="24"/>
    </row>
    <row r="81" spans="1:12" x14ac:dyDescent="0.25">
      <c r="A81" s="10"/>
      <c r="B81" s="114">
        <v>0</v>
      </c>
      <c r="C81" s="128"/>
      <c r="D81" s="129"/>
      <c r="L81" s="24"/>
    </row>
    <row r="82" spans="1:12" x14ac:dyDescent="0.25">
      <c r="A82" s="10"/>
      <c r="B82" s="114">
        <v>0.05</v>
      </c>
      <c r="C82" s="130"/>
      <c r="D82" s="131"/>
      <c r="L82" s="24"/>
    </row>
    <row r="83" spans="1:12" x14ac:dyDescent="0.25">
      <c r="A83" s="10"/>
      <c r="B83" s="114">
        <v>0.1</v>
      </c>
      <c r="C83" s="130"/>
      <c r="D83" s="131"/>
      <c r="L83" s="24"/>
    </row>
    <row r="84" spans="1:12" x14ac:dyDescent="0.25">
      <c r="A84" s="10"/>
      <c r="B84" s="114">
        <v>0.15</v>
      </c>
      <c r="C84" s="130"/>
      <c r="D84" s="131"/>
      <c r="L84" s="24"/>
    </row>
    <row r="85" spans="1:12" x14ac:dyDescent="0.25">
      <c r="A85" s="10"/>
      <c r="B85" s="114">
        <v>0.2</v>
      </c>
      <c r="C85" s="130"/>
      <c r="D85" s="131"/>
      <c r="L85" s="24"/>
    </row>
    <row r="86" spans="1:12" x14ac:dyDescent="0.25">
      <c r="A86" s="10"/>
      <c r="B86" s="115">
        <v>0.25</v>
      </c>
      <c r="C86" s="132"/>
      <c r="D86" s="133"/>
      <c r="L86" s="24"/>
    </row>
    <row r="87" spans="1:12" x14ac:dyDescent="0.25">
      <c r="A87" s="10"/>
      <c r="L87" s="24"/>
    </row>
    <row r="88" spans="1:12" x14ac:dyDescent="0.25">
      <c r="A88" s="10"/>
      <c r="L88" s="24"/>
    </row>
    <row r="89" spans="1:12" x14ac:dyDescent="0.25">
      <c r="A89" s="10"/>
      <c r="L89" s="24"/>
    </row>
    <row r="90" spans="1:12" x14ac:dyDescent="0.25">
      <c r="A90" s="10"/>
      <c r="L90" s="24"/>
    </row>
    <row r="91" spans="1:12" x14ac:dyDescent="0.25">
      <c r="A91" s="10"/>
      <c r="L91" s="24"/>
    </row>
    <row r="92" spans="1:12" x14ac:dyDescent="0.25">
      <c r="A92" s="10"/>
      <c r="L92" s="24"/>
    </row>
    <row r="93" spans="1:12" x14ac:dyDescent="0.25">
      <c r="A93" s="10"/>
      <c r="L93" s="24"/>
    </row>
    <row r="94" spans="1:12" x14ac:dyDescent="0.25">
      <c r="A94" s="10"/>
      <c r="L94" s="24"/>
    </row>
    <row r="95" spans="1:12" x14ac:dyDescent="0.25">
      <c r="A95" s="10"/>
      <c r="L95" s="24"/>
    </row>
    <row r="96" spans="1:12" x14ac:dyDescent="0.25">
      <c r="A96" s="10"/>
      <c r="L96" s="24"/>
    </row>
    <row r="97" spans="1:12" x14ac:dyDescent="0.25">
      <c r="A97" s="12" t="s">
        <v>50</v>
      </c>
      <c r="B97" s="1" t="s">
        <v>48</v>
      </c>
      <c r="C97" s="1" t="s">
        <v>258</v>
      </c>
      <c r="D97" s="1"/>
      <c r="E97" s="1"/>
      <c r="F97" s="1"/>
      <c r="G97" s="1"/>
      <c r="H97" s="1"/>
      <c r="I97" s="1"/>
      <c r="J97" s="1"/>
      <c r="K97" s="1"/>
      <c r="L97" s="24"/>
    </row>
    <row r="98" spans="1:12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24"/>
    </row>
    <row r="99" spans="1:12" x14ac:dyDescent="0.25">
      <c r="A99" s="10" t="s">
        <v>0</v>
      </c>
      <c r="L99" s="24"/>
    </row>
    <row r="100" spans="1:12" x14ac:dyDescent="0.25">
      <c r="L100" s="24"/>
    </row>
    <row r="101" spans="1:12" x14ac:dyDescent="0.25">
      <c r="L101" s="24"/>
    </row>
    <row r="102" spans="1:12" x14ac:dyDescent="0.25">
      <c r="L102" s="24"/>
    </row>
    <row r="103" spans="1:12" x14ac:dyDescent="0.25">
      <c r="L103" s="24"/>
    </row>
    <row r="104" spans="1:12" x14ac:dyDescent="0.25">
      <c r="L104" s="24"/>
    </row>
    <row r="105" spans="1:12" x14ac:dyDescent="0.25">
      <c r="L105" s="24"/>
    </row>
    <row r="106" spans="1:12" x14ac:dyDescent="0.25">
      <c r="L106" s="24"/>
    </row>
    <row r="107" spans="1:12" x14ac:dyDescent="0.25">
      <c r="L107" s="24"/>
    </row>
    <row r="108" spans="1:12" x14ac:dyDescent="0.25">
      <c r="L108" s="24"/>
    </row>
    <row r="109" spans="1:12" x14ac:dyDescent="0.25">
      <c r="L109" s="24"/>
    </row>
    <row r="110" spans="1:12" x14ac:dyDescent="0.25">
      <c r="L110" s="24"/>
    </row>
    <row r="111" spans="1:12" s="3" customFormat="1" x14ac:dyDescent="0.25">
      <c r="A111" s="3" t="s">
        <v>2</v>
      </c>
      <c r="L111" s="24"/>
    </row>
    <row r="112" spans="1:12" x14ac:dyDescent="0.25">
      <c r="L112" s="24"/>
    </row>
    <row r="113" spans="12:12" x14ac:dyDescent="0.25">
      <c r="L113" s="24"/>
    </row>
    <row r="114" spans="12:12" x14ac:dyDescent="0.25">
      <c r="L114" s="24"/>
    </row>
    <row r="115" spans="12:12" x14ac:dyDescent="0.25">
      <c r="L115" s="24"/>
    </row>
    <row r="116" spans="12:12" x14ac:dyDescent="0.25">
      <c r="L116" s="24"/>
    </row>
    <row r="117" spans="12:12" x14ac:dyDescent="0.25">
      <c r="L117" s="24"/>
    </row>
    <row r="118" spans="12:12" x14ac:dyDescent="0.25">
      <c r="L118" s="24"/>
    </row>
    <row r="119" spans="12:12" x14ac:dyDescent="0.25">
      <c r="L119" s="24"/>
    </row>
    <row r="120" spans="12:12" x14ac:dyDescent="0.25">
      <c r="L120" s="24"/>
    </row>
    <row r="121" spans="12:12" x14ac:dyDescent="0.25">
      <c r="L121" s="24"/>
    </row>
    <row r="122" spans="12:12" x14ac:dyDescent="0.25">
      <c r="L122" s="24"/>
    </row>
    <row r="123" spans="12:12" x14ac:dyDescent="0.25">
      <c r="L123" s="24"/>
    </row>
    <row r="124" spans="12:12" x14ac:dyDescent="0.25">
      <c r="L124" s="24"/>
    </row>
  </sheetData>
  <mergeCells count="2">
    <mergeCell ref="C22:C23"/>
    <mergeCell ref="D22:D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C509-2259-479F-BA6A-D1596B92CA78}">
  <dimension ref="A1:K131"/>
  <sheetViews>
    <sheetView zoomScaleNormal="100" workbookViewId="0"/>
  </sheetViews>
  <sheetFormatPr defaultColWidth="9.140625" defaultRowHeight="15.75" x14ac:dyDescent="0.25"/>
  <cols>
    <col min="1" max="1" width="10.7109375" style="2" customWidth="1"/>
    <col min="2" max="2" width="16" style="2" customWidth="1"/>
    <col min="3" max="3" width="18.85546875" style="2" customWidth="1"/>
    <col min="4" max="4" width="12" style="2" customWidth="1"/>
    <col min="5" max="8" width="11.28515625" style="2" customWidth="1"/>
    <col min="9" max="10" width="25.85546875" style="2" customWidth="1"/>
    <col min="11" max="11" width="3.28515625" style="2" customWidth="1"/>
    <col min="12" max="16384" width="9.140625" style="2"/>
  </cols>
  <sheetData>
    <row r="1" spans="1:11" x14ac:dyDescent="0.25">
      <c r="A1" s="4" t="s">
        <v>318</v>
      </c>
      <c r="B1" s="1"/>
      <c r="C1" s="1"/>
      <c r="D1" s="1"/>
      <c r="E1" s="1"/>
      <c r="F1" s="1"/>
      <c r="G1" s="1"/>
      <c r="H1" s="1"/>
      <c r="I1" s="1"/>
      <c r="J1" s="1"/>
      <c r="K1" s="24"/>
    </row>
    <row r="2" spans="1:11" x14ac:dyDescent="0.25">
      <c r="A2" s="1" t="s">
        <v>322</v>
      </c>
      <c r="B2" s="1"/>
      <c r="C2" s="1"/>
      <c r="D2" s="1"/>
      <c r="E2" s="1"/>
      <c r="F2" s="1"/>
      <c r="G2" s="1"/>
      <c r="H2" s="1"/>
      <c r="I2" s="1"/>
      <c r="J2" s="1"/>
      <c r="K2" s="24"/>
    </row>
    <row r="3" spans="1:11" x14ac:dyDescent="0.25">
      <c r="K3" s="24"/>
    </row>
    <row r="4" spans="1:11" x14ac:dyDescent="0.25">
      <c r="K4" s="24"/>
    </row>
    <row r="5" spans="1:11" x14ac:dyDescent="0.25">
      <c r="A5" s="12" t="s">
        <v>29</v>
      </c>
      <c r="B5" s="1" t="s">
        <v>30</v>
      </c>
      <c r="C5" s="1"/>
      <c r="D5" s="1"/>
      <c r="E5" s="1"/>
      <c r="F5" s="1"/>
      <c r="G5" s="1"/>
      <c r="H5" s="1"/>
      <c r="I5" s="1"/>
      <c r="J5" s="1"/>
      <c r="K5" s="24"/>
    </row>
    <row r="6" spans="1:11" x14ac:dyDescent="0.25">
      <c r="A6" s="12"/>
      <c r="B6" s="12" t="s">
        <v>22</v>
      </c>
      <c r="C6" s="1" t="s">
        <v>80</v>
      </c>
      <c r="D6" s="1"/>
      <c r="E6" s="1"/>
      <c r="F6" s="1"/>
      <c r="G6" s="1"/>
      <c r="H6" s="1"/>
      <c r="I6" s="1"/>
      <c r="J6" s="1"/>
      <c r="K6" s="24"/>
    </row>
    <row r="7" spans="1:11" x14ac:dyDescent="0.25">
      <c r="A7" s="12"/>
      <c r="B7" s="12" t="s">
        <v>25</v>
      </c>
      <c r="C7" s="1" t="s">
        <v>308</v>
      </c>
      <c r="D7" s="1"/>
      <c r="E7" s="1"/>
      <c r="F7" s="1"/>
      <c r="G7" s="1"/>
      <c r="H7" s="1"/>
      <c r="I7" s="1"/>
      <c r="J7" s="1"/>
      <c r="K7" s="24"/>
    </row>
    <row r="8" spans="1:11" x14ac:dyDescent="0.25">
      <c r="A8" s="12"/>
      <c r="B8" s="12"/>
      <c r="C8" s="1"/>
      <c r="D8" s="1"/>
      <c r="E8" s="1"/>
      <c r="F8" s="1"/>
      <c r="G8" s="1"/>
      <c r="H8" s="1"/>
      <c r="I8" s="1"/>
      <c r="J8" s="1"/>
      <c r="K8" s="24"/>
    </row>
    <row r="9" spans="1:11" x14ac:dyDescent="0.25">
      <c r="A9" s="10" t="s">
        <v>0</v>
      </c>
      <c r="K9" s="24"/>
    </row>
    <row r="10" spans="1:11" x14ac:dyDescent="0.25">
      <c r="A10" s="2" t="s">
        <v>22</v>
      </c>
      <c r="K10" s="24"/>
    </row>
    <row r="11" spans="1:11" x14ac:dyDescent="0.25">
      <c r="K11" s="24"/>
    </row>
    <row r="12" spans="1:11" x14ac:dyDescent="0.25">
      <c r="K12" s="24"/>
    </row>
    <row r="13" spans="1:11" x14ac:dyDescent="0.25">
      <c r="K13" s="24"/>
    </row>
    <row r="14" spans="1:11" x14ac:dyDescent="0.25">
      <c r="K14" s="24"/>
    </row>
    <row r="15" spans="1:11" x14ac:dyDescent="0.25">
      <c r="A15" s="2" t="s">
        <v>25</v>
      </c>
      <c r="K15" s="24"/>
    </row>
    <row r="16" spans="1:11" x14ac:dyDescent="0.25">
      <c r="K16" s="24"/>
    </row>
    <row r="17" spans="1:11" x14ac:dyDescent="0.25">
      <c r="K17" s="24"/>
    </row>
    <row r="18" spans="1:11" x14ac:dyDescent="0.25">
      <c r="K18" s="24"/>
    </row>
    <row r="19" spans="1:11" ht="15.95" customHeight="1" x14ac:dyDescent="0.25">
      <c r="K19" s="24"/>
    </row>
    <row r="20" spans="1:11" x14ac:dyDescent="0.25">
      <c r="K20" s="24"/>
    </row>
    <row r="21" spans="1:11" x14ac:dyDescent="0.25">
      <c r="A21" s="12" t="s">
        <v>21</v>
      </c>
      <c r="B21" s="1" t="s">
        <v>30</v>
      </c>
      <c r="C21" s="1" t="s">
        <v>309</v>
      </c>
      <c r="D21" s="1"/>
      <c r="E21" s="1"/>
      <c r="F21" s="1"/>
      <c r="G21" s="1"/>
      <c r="H21" s="1"/>
      <c r="I21" s="1"/>
      <c r="J21" s="1"/>
      <c r="K21" s="24"/>
    </row>
    <row r="22" spans="1:11" x14ac:dyDescent="0.25">
      <c r="A22" s="12"/>
      <c r="B22" s="12"/>
      <c r="C22" s="1"/>
      <c r="D22" s="1"/>
      <c r="E22" s="1"/>
      <c r="F22" s="1"/>
      <c r="G22" s="1"/>
      <c r="H22" s="1"/>
      <c r="I22" s="1"/>
      <c r="J22" s="1"/>
      <c r="K22" s="24"/>
    </row>
    <row r="23" spans="1:11" x14ac:dyDescent="0.25">
      <c r="A23" s="10" t="s">
        <v>0</v>
      </c>
      <c r="K23" s="24"/>
    </row>
    <row r="24" spans="1:11" x14ac:dyDescent="0.25">
      <c r="A24" s="10"/>
      <c r="K24" s="24"/>
    </row>
    <row r="25" spans="1:11" x14ac:dyDescent="0.25">
      <c r="A25" s="10"/>
      <c r="K25" s="24"/>
    </row>
    <row r="26" spans="1:11" x14ac:dyDescent="0.25">
      <c r="A26" s="10"/>
      <c r="K26" s="24"/>
    </row>
    <row r="27" spans="1:11" x14ac:dyDescent="0.25">
      <c r="A27" s="10"/>
      <c r="K27" s="24"/>
    </row>
    <row r="28" spans="1:11" x14ac:dyDescent="0.25">
      <c r="A28" s="10"/>
      <c r="K28" s="24"/>
    </row>
    <row r="29" spans="1:11" x14ac:dyDescent="0.25">
      <c r="A29" s="10"/>
      <c r="K29" s="24"/>
    </row>
    <row r="30" spans="1:11" x14ac:dyDescent="0.25">
      <c r="A30" s="10"/>
      <c r="K30" s="24"/>
    </row>
    <row r="31" spans="1:11" x14ac:dyDescent="0.25">
      <c r="A31" s="10"/>
      <c r="K31" s="24"/>
    </row>
    <row r="32" spans="1:11" x14ac:dyDescent="0.25">
      <c r="A32" s="10"/>
      <c r="K32" s="24"/>
    </row>
    <row r="33" spans="1:11" x14ac:dyDescent="0.25">
      <c r="A33" s="10"/>
      <c r="K33" s="24"/>
    </row>
    <row r="34" spans="1:11" x14ac:dyDescent="0.25">
      <c r="A34" s="10"/>
      <c r="K34" s="24"/>
    </row>
    <row r="35" spans="1:11" x14ac:dyDescent="0.25">
      <c r="A35" s="1" t="s">
        <v>316</v>
      </c>
      <c r="B35" s="1"/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A37" s="1" t="s">
        <v>31</v>
      </c>
      <c r="B37" s="1"/>
      <c r="C37" s="1"/>
      <c r="D37" s="1"/>
      <c r="E37" s="1"/>
      <c r="F37" s="1"/>
      <c r="G37" s="1"/>
      <c r="H37" s="1"/>
      <c r="I37" s="1"/>
      <c r="J37" s="1"/>
      <c r="K37" s="24"/>
    </row>
    <row r="38" spans="1:11" x14ac:dyDescent="0.25">
      <c r="A38" s="1" t="s">
        <v>315</v>
      </c>
      <c r="B38" s="1"/>
      <c r="C38" s="1"/>
      <c r="D38" s="1"/>
      <c r="E38" s="1"/>
      <c r="F38" s="1"/>
      <c r="G38" s="1"/>
      <c r="H38" s="1"/>
      <c r="I38" s="1"/>
      <c r="J38" s="1"/>
      <c r="K38" s="24"/>
    </row>
    <row r="39" spans="1:11" x14ac:dyDescent="0.25">
      <c r="A39" s="1"/>
      <c r="B39" s="17" t="s">
        <v>260</v>
      </c>
      <c r="C39" s="72"/>
      <c r="D39" s="15"/>
      <c r="E39" s="1"/>
      <c r="F39" s="1"/>
      <c r="G39" s="1"/>
      <c r="H39" s="1"/>
      <c r="I39" s="1"/>
      <c r="J39" s="1"/>
      <c r="K39" s="24"/>
    </row>
    <row r="40" spans="1:11" ht="31.5" x14ac:dyDescent="0.25">
      <c r="A40" s="1"/>
      <c r="B40" s="37" t="s">
        <v>81</v>
      </c>
      <c r="C40" s="37" t="s">
        <v>82</v>
      </c>
      <c r="D40" s="37" t="s">
        <v>83</v>
      </c>
      <c r="E40" s="1"/>
      <c r="F40" s="1"/>
      <c r="G40" s="1"/>
      <c r="H40" s="1"/>
      <c r="I40" s="1"/>
      <c r="J40" s="1"/>
      <c r="K40" s="24"/>
    </row>
    <row r="41" spans="1:11" x14ac:dyDescent="0.25">
      <c r="A41" s="1"/>
      <c r="B41" s="6" t="s">
        <v>84</v>
      </c>
      <c r="C41" s="212">
        <v>400</v>
      </c>
      <c r="D41" s="143">
        <v>5000</v>
      </c>
      <c r="E41" s="1"/>
      <c r="F41" s="1"/>
      <c r="G41" s="1"/>
      <c r="H41" s="1"/>
      <c r="I41" s="1"/>
      <c r="J41" s="1"/>
      <c r="K41" s="24"/>
    </row>
    <row r="42" spans="1:11" x14ac:dyDescent="0.25">
      <c r="A42" s="1"/>
      <c r="B42" s="6" t="s">
        <v>85</v>
      </c>
      <c r="C42" s="212">
        <v>1900</v>
      </c>
      <c r="D42" s="143">
        <v>400</v>
      </c>
      <c r="E42" s="1"/>
      <c r="F42" s="1"/>
      <c r="G42" s="1"/>
      <c r="H42" s="1"/>
      <c r="I42" s="1"/>
      <c r="J42" s="1"/>
      <c r="K42" s="24"/>
    </row>
    <row r="43" spans="1:11" x14ac:dyDescent="0.25">
      <c r="A43" s="1"/>
      <c r="B43" s="6" t="s">
        <v>17</v>
      </c>
      <c r="C43" s="212">
        <v>500</v>
      </c>
      <c r="D43" s="143">
        <v>300</v>
      </c>
      <c r="E43" s="1"/>
      <c r="F43" s="1"/>
      <c r="G43" s="1"/>
      <c r="H43" s="1"/>
      <c r="I43" s="1"/>
      <c r="J43" s="1"/>
      <c r="K43" s="24"/>
    </row>
    <row r="44" spans="1:11" x14ac:dyDescent="0.25">
      <c r="A44" s="1"/>
      <c r="B44" s="6" t="s">
        <v>86</v>
      </c>
      <c r="C44" s="212">
        <v>12000</v>
      </c>
      <c r="D44" s="143">
        <v>60</v>
      </c>
      <c r="E44" s="1"/>
      <c r="F44" s="1"/>
      <c r="G44" s="1"/>
      <c r="H44" s="1"/>
      <c r="I44" s="1"/>
      <c r="J44" s="1"/>
      <c r="K44" s="24"/>
    </row>
    <row r="45" spans="1:11" x14ac:dyDescent="0.25">
      <c r="A45" s="1"/>
      <c r="B45" s="6" t="s">
        <v>18</v>
      </c>
      <c r="C45" s="212">
        <v>2000</v>
      </c>
      <c r="D45" s="143">
        <v>80</v>
      </c>
      <c r="E45" s="1"/>
      <c r="F45" s="1"/>
      <c r="G45" s="1"/>
      <c r="H45" s="1"/>
      <c r="I45" s="1"/>
      <c r="J45" s="1"/>
      <c r="K45" s="24"/>
    </row>
    <row r="46" spans="1:11" x14ac:dyDescent="0.25">
      <c r="A46" s="1"/>
      <c r="B46" s="6" t="s">
        <v>87</v>
      </c>
      <c r="C46" s="212">
        <v>900</v>
      </c>
      <c r="D46" s="143">
        <v>150</v>
      </c>
      <c r="E46" s="1"/>
      <c r="F46" s="1"/>
      <c r="G46" s="1"/>
      <c r="H46" s="1"/>
      <c r="I46" s="1"/>
      <c r="J46" s="1"/>
      <c r="K46" s="24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24"/>
    </row>
    <row r="48" spans="1:11" x14ac:dyDescent="0.25">
      <c r="A48" s="1"/>
      <c r="B48" s="17" t="s">
        <v>92</v>
      </c>
      <c r="C48" s="72"/>
      <c r="D48" s="72"/>
      <c r="E48" s="15"/>
      <c r="F48" s="1"/>
      <c r="G48" s="1"/>
      <c r="H48" s="1"/>
      <c r="I48" s="1"/>
      <c r="J48" s="1"/>
      <c r="K48" s="24"/>
    </row>
    <row r="49" spans="1:11" ht="63" x14ac:dyDescent="0.25">
      <c r="A49" s="1"/>
      <c r="B49" s="37" t="s">
        <v>81</v>
      </c>
      <c r="C49" s="37" t="s">
        <v>88</v>
      </c>
      <c r="D49" s="37" t="s">
        <v>89</v>
      </c>
      <c r="E49" s="37" t="s">
        <v>90</v>
      </c>
      <c r="F49" s="1"/>
      <c r="G49" s="1"/>
      <c r="H49" s="1"/>
      <c r="I49" s="1"/>
      <c r="J49" s="1"/>
      <c r="K49" s="24"/>
    </row>
    <row r="50" spans="1:11" x14ac:dyDescent="0.25">
      <c r="A50" s="1"/>
      <c r="B50" s="6" t="s">
        <v>84</v>
      </c>
      <c r="C50" s="69">
        <v>0</v>
      </c>
      <c r="D50" s="69">
        <v>0.02</v>
      </c>
      <c r="E50" s="69">
        <v>-1.4999999999999999E-2</v>
      </c>
      <c r="F50" s="1"/>
      <c r="G50" s="1"/>
      <c r="H50" s="1"/>
      <c r="I50" s="1"/>
      <c r="J50" s="1"/>
      <c r="K50" s="24"/>
    </row>
    <row r="51" spans="1:11" x14ac:dyDescent="0.25">
      <c r="A51" s="1"/>
      <c r="B51" s="6" t="s">
        <v>85</v>
      </c>
      <c r="C51" s="69">
        <v>0</v>
      </c>
      <c r="D51" s="69">
        <v>0.02</v>
      </c>
      <c r="E51" s="69">
        <v>-1.4999999999999999E-2</v>
      </c>
      <c r="F51" s="1"/>
      <c r="G51" s="1"/>
      <c r="H51" s="1"/>
      <c r="I51" s="1"/>
      <c r="J51" s="1"/>
      <c r="K51" s="24"/>
    </row>
    <row r="52" spans="1:11" x14ac:dyDescent="0.25">
      <c r="A52" s="1"/>
      <c r="B52" s="6" t="s">
        <v>17</v>
      </c>
      <c r="C52" s="69">
        <v>0</v>
      </c>
      <c r="D52" s="69">
        <v>0.02</v>
      </c>
      <c r="E52" s="69">
        <v>-1.4999999999999999E-2</v>
      </c>
      <c r="F52" s="1"/>
      <c r="G52" s="1"/>
      <c r="H52" s="1"/>
      <c r="I52" s="1"/>
      <c r="J52" s="1"/>
      <c r="K52" s="24"/>
    </row>
    <row r="53" spans="1:11" x14ac:dyDescent="0.25">
      <c r="A53" s="1"/>
      <c r="B53" s="6" t="s">
        <v>86</v>
      </c>
      <c r="C53" s="69">
        <v>0</v>
      </c>
      <c r="D53" s="69">
        <v>0.02</v>
      </c>
      <c r="E53" s="69">
        <v>-1.4999999999999999E-2</v>
      </c>
      <c r="F53" s="1"/>
      <c r="G53" s="1"/>
      <c r="H53" s="1"/>
      <c r="I53" s="1"/>
      <c r="J53" s="1"/>
      <c r="K53" s="24"/>
    </row>
    <row r="54" spans="1:11" x14ac:dyDescent="0.25">
      <c r="A54" s="1"/>
      <c r="B54" s="6" t="s">
        <v>18</v>
      </c>
      <c r="C54" s="69">
        <v>0</v>
      </c>
      <c r="D54" s="69">
        <v>0.02</v>
      </c>
      <c r="E54" s="69">
        <v>-1.4999999999999999E-2</v>
      </c>
      <c r="F54" s="1"/>
      <c r="G54" s="1"/>
      <c r="H54" s="1"/>
      <c r="I54" s="1"/>
      <c r="J54" s="1"/>
      <c r="K54" s="24"/>
    </row>
    <row r="55" spans="1:11" x14ac:dyDescent="0.25">
      <c r="A55" s="5"/>
      <c r="B55" s="6" t="s">
        <v>87</v>
      </c>
      <c r="C55" s="69">
        <v>0.01</v>
      </c>
      <c r="D55" s="69">
        <v>0.02</v>
      </c>
      <c r="E55" s="69">
        <v>-1.4999999999999999E-2</v>
      </c>
      <c r="F55" s="1"/>
      <c r="G55" s="1"/>
      <c r="H55" s="1"/>
      <c r="I55" s="1"/>
      <c r="J55" s="1"/>
      <c r="K55" s="24"/>
    </row>
    <row r="56" spans="1:11" x14ac:dyDescent="0.25">
      <c r="A56" s="5"/>
      <c r="B56" s="1"/>
      <c r="C56" s="70"/>
      <c r="D56" s="70"/>
      <c r="E56" s="70"/>
      <c r="F56" s="1"/>
      <c r="G56" s="1"/>
      <c r="H56" s="1"/>
      <c r="I56" s="1"/>
      <c r="J56" s="1"/>
      <c r="K56" s="24"/>
    </row>
    <row r="57" spans="1:11" x14ac:dyDescent="0.25">
      <c r="A57" s="5"/>
      <c r="B57" s="17" t="s">
        <v>91</v>
      </c>
      <c r="C57" s="72"/>
      <c r="D57" s="15"/>
      <c r="E57" s="70"/>
      <c r="F57" s="1"/>
      <c r="G57" s="1"/>
      <c r="H57" s="1"/>
      <c r="I57" s="1"/>
      <c r="J57" s="1"/>
      <c r="K57" s="24"/>
    </row>
    <row r="58" spans="1:11" ht="31.5" x14ac:dyDescent="0.25">
      <c r="A58" s="5"/>
      <c r="B58" s="37" t="s">
        <v>81</v>
      </c>
      <c r="C58" s="71" t="s">
        <v>82</v>
      </c>
      <c r="D58" s="71" t="s">
        <v>83</v>
      </c>
      <c r="E58" s="70"/>
      <c r="F58" s="1"/>
      <c r="G58" s="1"/>
      <c r="H58" s="1"/>
      <c r="I58" s="1"/>
      <c r="J58" s="1"/>
      <c r="K58" s="24"/>
    </row>
    <row r="59" spans="1:11" x14ac:dyDescent="0.25">
      <c r="A59" s="5"/>
      <c r="B59" s="6" t="s">
        <v>84</v>
      </c>
      <c r="C59" s="69">
        <v>0.01</v>
      </c>
      <c r="D59" s="69">
        <v>0.01</v>
      </c>
      <c r="E59" s="70"/>
      <c r="F59" s="1"/>
      <c r="G59" s="1"/>
      <c r="H59" s="1"/>
      <c r="I59" s="1"/>
      <c r="J59" s="1"/>
      <c r="K59" s="24"/>
    </row>
    <row r="60" spans="1:11" x14ac:dyDescent="0.25">
      <c r="A60" s="5"/>
      <c r="B60" s="6" t="s">
        <v>85</v>
      </c>
      <c r="C60" s="69">
        <v>0.01</v>
      </c>
      <c r="D60" s="69">
        <v>0.02</v>
      </c>
      <c r="E60" s="70"/>
      <c r="F60" s="1"/>
      <c r="G60" s="1"/>
      <c r="H60" s="1"/>
      <c r="I60" s="1"/>
      <c r="J60" s="1"/>
      <c r="K60" s="24"/>
    </row>
    <row r="61" spans="1:11" x14ac:dyDescent="0.25">
      <c r="A61" s="5"/>
      <c r="B61" s="6" t="s">
        <v>17</v>
      </c>
      <c r="C61" s="69">
        <v>0.02</v>
      </c>
      <c r="D61" s="69">
        <v>0.01</v>
      </c>
      <c r="E61" s="70"/>
      <c r="F61" s="1"/>
      <c r="G61" s="1"/>
      <c r="H61" s="1"/>
      <c r="I61" s="1"/>
      <c r="J61" s="1"/>
      <c r="K61" s="24"/>
    </row>
    <row r="62" spans="1:11" x14ac:dyDescent="0.25">
      <c r="A62" s="5"/>
      <c r="B62" s="6" t="s">
        <v>86</v>
      </c>
      <c r="C62" s="69">
        <v>5.0000000000000001E-3</v>
      </c>
      <c r="D62" s="69">
        <v>5.0000000000000001E-3</v>
      </c>
      <c r="E62" s="70"/>
      <c r="F62" s="1"/>
      <c r="G62" s="1"/>
      <c r="H62" s="1"/>
      <c r="I62" s="1"/>
      <c r="J62" s="1"/>
      <c r="K62" s="24"/>
    </row>
    <row r="63" spans="1:11" x14ac:dyDescent="0.25">
      <c r="A63" s="5"/>
      <c r="B63" s="6" t="s">
        <v>18</v>
      </c>
      <c r="C63" s="69">
        <v>5.0000000000000001E-3</v>
      </c>
      <c r="D63" s="69">
        <v>0.05</v>
      </c>
      <c r="E63" s="70"/>
      <c r="F63" s="1"/>
      <c r="G63" s="1"/>
      <c r="H63" s="1"/>
      <c r="I63" s="1"/>
      <c r="J63" s="1"/>
      <c r="K63" s="24"/>
    </row>
    <row r="64" spans="1:11" x14ac:dyDescent="0.25">
      <c r="A64" s="5"/>
      <c r="B64" s="6" t="s">
        <v>87</v>
      </c>
      <c r="C64" s="69">
        <v>0.03</v>
      </c>
      <c r="D64" s="69">
        <v>0.01</v>
      </c>
      <c r="E64" s="70"/>
      <c r="F64" s="1"/>
      <c r="G64" s="1"/>
      <c r="H64" s="1"/>
      <c r="I64" s="1"/>
      <c r="J64" s="1"/>
      <c r="K64" s="24"/>
    </row>
    <row r="65" spans="1:11" x14ac:dyDescent="0.25">
      <c r="A65" s="5"/>
      <c r="B65" s="1"/>
      <c r="C65" s="70"/>
      <c r="D65" s="70"/>
      <c r="E65" s="70"/>
      <c r="F65" s="1"/>
      <c r="G65" s="1"/>
      <c r="H65" s="1"/>
      <c r="I65" s="1"/>
      <c r="J65" s="1"/>
      <c r="K65" s="24"/>
    </row>
    <row r="66" spans="1:11" x14ac:dyDescent="0.25">
      <c r="A66" s="5"/>
      <c r="B66" s="1"/>
      <c r="C66" s="70"/>
      <c r="D66" s="70"/>
      <c r="E66" s="70"/>
      <c r="F66" s="1"/>
      <c r="G66" s="1"/>
      <c r="H66" s="1"/>
      <c r="I66" s="1"/>
      <c r="J66" s="1"/>
      <c r="K66" s="24"/>
    </row>
    <row r="67" spans="1:11" x14ac:dyDescent="0.25">
      <c r="A67" s="5"/>
      <c r="B67" s="17" t="s">
        <v>96</v>
      </c>
      <c r="C67" s="15"/>
      <c r="D67" s="70"/>
      <c r="E67" s="70"/>
      <c r="F67" s="1"/>
      <c r="G67" s="1"/>
      <c r="H67" s="1"/>
      <c r="I67" s="1"/>
      <c r="J67" s="1"/>
      <c r="K67" s="24"/>
    </row>
    <row r="68" spans="1:11" x14ac:dyDescent="0.25">
      <c r="A68" s="5"/>
      <c r="B68" s="73" t="s">
        <v>93</v>
      </c>
      <c r="C68" s="74">
        <v>0.08</v>
      </c>
      <c r="D68" s="70"/>
      <c r="E68" s="70"/>
      <c r="F68" s="1"/>
      <c r="G68" s="1"/>
      <c r="H68" s="1"/>
      <c r="I68" s="1"/>
      <c r="J68" s="1"/>
      <c r="K68" s="24"/>
    </row>
    <row r="69" spans="1:11" x14ac:dyDescent="0.25">
      <c r="A69" s="5"/>
      <c r="B69" s="73" t="s">
        <v>94</v>
      </c>
      <c r="C69" s="74">
        <v>1.4999999999999999E-2</v>
      </c>
      <c r="D69" s="70"/>
      <c r="E69" s="70"/>
      <c r="F69" s="1"/>
      <c r="G69" s="1"/>
      <c r="H69" s="1"/>
      <c r="I69" s="1"/>
      <c r="J69" s="1"/>
      <c r="K69" s="24"/>
    </row>
    <row r="70" spans="1:11" x14ac:dyDescent="0.25">
      <c r="A70" s="5"/>
      <c r="B70" s="73" t="s">
        <v>95</v>
      </c>
      <c r="C70" s="74">
        <v>0</v>
      </c>
      <c r="D70" s="70"/>
      <c r="E70" s="70"/>
      <c r="F70" s="1"/>
      <c r="G70" s="1"/>
      <c r="H70" s="1"/>
      <c r="I70" s="1"/>
      <c r="J70" s="1"/>
      <c r="K70" s="24"/>
    </row>
    <row r="71" spans="1:11" x14ac:dyDescent="0.25">
      <c r="A71" s="5"/>
      <c r="B71" s="1"/>
      <c r="C71" s="70"/>
      <c r="D71" s="70"/>
      <c r="E71" s="70"/>
      <c r="F71" s="1"/>
      <c r="G71" s="1"/>
      <c r="H71" s="1"/>
      <c r="I71" s="1"/>
      <c r="J71" s="1"/>
      <c r="K71" s="24"/>
    </row>
    <row r="72" spans="1:11" x14ac:dyDescent="0.25">
      <c r="A72" s="5" t="s">
        <v>317</v>
      </c>
      <c r="B72" s="1"/>
      <c r="C72" s="70"/>
      <c r="D72" s="70"/>
      <c r="E72" s="70"/>
      <c r="F72" s="1"/>
      <c r="G72" s="1"/>
      <c r="H72" s="1"/>
      <c r="I72" s="1"/>
      <c r="J72" s="1"/>
      <c r="K72" s="24"/>
    </row>
    <row r="73" spans="1:11" x14ac:dyDescent="0.25">
      <c r="A73" s="5" t="s">
        <v>261</v>
      </c>
      <c r="B73" s="1"/>
      <c r="C73" s="70"/>
      <c r="D73" s="70"/>
      <c r="E73" s="70"/>
      <c r="F73" s="1"/>
      <c r="G73" s="1"/>
      <c r="H73" s="1"/>
      <c r="I73" s="1"/>
      <c r="J73" s="1"/>
      <c r="K73" s="24"/>
    </row>
    <row r="74" spans="1:11" x14ac:dyDescent="0.25">
      <c r="A74" s="5"/>
      <c r="B74" s="1"/>
      <c r="C74" s="70"/>
      <c r="D74" s="70"/>
      <c r="E74" s="70"/>
      <c r="F74" s="1"/>
      <c r="G74" s="1"/>
      <c r="H74" s="1"/>
      <c r="I74" s="1"/>
      <c r="J74" s="1"/>
      <c r="K74" s="24"/>
    </row>
    <row r="75" spans="1:11" x14ac:dyDescent="0.25">
      <c r="A75" s="12" t="s">
        <v>15</v>
      </c>
      <c r="B75" s="1" t="s">
        <v>30</v>
      </c>
      <c r="C75" s="1" t="s">
        <v>337</v>
      </c>
      <c r="D75" s="1"/>
      <c r="E75" s="1"/>
      <c r="F75" s="1"/>
      <c r="G75" s="1"/>
      <c r="H75" s="1"/>
      <c r="I75" s="1"/>
      <c r="J75" s="1"/>
      <c r="K75" s="24"/>
    </row>
    <row r="76" spans="1:11" x14ac:dyDescent="0.25">
      <c r="A76" s="11"/>
      <c r="B76" s="12" t="s">
        <v>22</v>
      </c>
      <c r="C76" s="1" t="s">
        <v>97</v>
      </c>
      <c r="D76" s="1"/>
      <c r="E76" s="1"/>
      <c r="F76" s="1"/>
      <c r="G76" s="1"/>
      <c r="H76" s="1"/>
      <c r="I76" s="1"/>
      <c r="J76" s="1"/>
      <c r="K76" s="24"/>
    </row>
    <row r="77" spans="1:11" x14ac:dyDescent="0.25">
      <c r="A77" s="11"/>
      <c r="B77" s="12" t="s">
        <v>25</v>
      </c>
      <c r="C77" s="1" t="s">
        <v>98</v>
      </c>
      <c r="D77" s="1"/>
      <c r="E77" s="1"/>
      <c r="F77" s="1"/>
      <c r="G77" s="1"/>
      <c r="H77" s="1"/>
      <c r="I77" s="1"/>
      <c r="J77" s="1"/>
      <c r="K77" s="24"/>
    </row>
    <row r="78" spans="1:11" x14ac:dyDescent="0.25">
      <c r="A78" s="11"/>
      <c r="B78" s="12" t="s">
        <v>26</v>
      </c>
      <c r="C78" s="1" t="s">
        <v>99</v>
      </c>
      <c r="D78" s="1"/>
      <c r="E78" s="1"/>
      <c r="F78" s="1"/>
      <c r="G78" s="1"/>
      <c r="H78" s="1"/>
      <c r="I78" s="1"/>
      <c r="J78" s="1"/>
      <c r="K78" s="24"/>
    </row>
    <row r="79" spans="1:11" x14ac:dyDescent="0.25">
      <c r="A79" s="11"/>
      <c r="B79" s="1" t="s">
        <v>12</v>
      </c>
      <c r="C79" s="1"/>
      <c r="D79" s="1"/>
      <c r="E79" s="1"/>
      <c r="F79" s="1"/>
      <c r="G79" s="1"/>
      <c r="H79" s="1"/>
      <c r="I79" s="1"/>
      <c r="J79" s="1"/>
      <c r="K79" s="24"/>
    </row>
    <row r="80" spans="1:1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24"/>
    </row>
    <row r="81" spans="1:11" x14ac:dyDescent="0.25">
      <c r="A81" s="10" t="s">
        <v>0</v>
      </c>
      <c r="K81" s="24"/>
    </row>
    <row r="82" spans="1:11" x14ac:dyDescent="0.25">
      <c r="A82" s="2" t="s">
        <v>22</v>
      </c>
      <c r="C82" s="16"/>
      <c r="D82" s="16"/>
      <c r="E82" s="16"/>
      <c r="F82" s="16"/>
      <c r="G82" s="16"/>
      <c r="H82" s="16"/>
      <c r="I82" s="16"/>
      <c r="J82" s="16"/>
      <c r="K82" s="24"/>
    </row>
    <row r="83" spans="1:11" x14ac:dyDescent="0.25">
      <c r="C83" s="16"/>
      <c r="D83" s="16"/>
      <c r="E83" s="16"/>
      <c r="F83" s="16"/>
      <c r="G83" s="16"/>
      <c r="H83" s="16"/>
      <c r="I83" s="16"/>
      <c r="J83" s="16"/>
      <c r="K83" s="24"/>
    </row>
    <row r="84" spans="1:11" x14ac:dyDescent="0.25">
      <c r="C84" s="16"/>
      <c r="D84" s="16"/>
      <c r="E84" s="16"/>
      <c r="F84" s="16"/>
      <c r="G84" s="16"/>
      <c r="H84" s="16"/>
      <c r="I84" s="16"/>
      <c r="J84" s="16"/>
      <c r="K84" s="24"/>
    </row>
    <row r="85" spans="1:11" x14ac:dyDescent="0.25">
      <c r="C85" s="16"/>
      <c r="D85" s="16"/>
      <c r="E85" s="16"/>
      <c r="F85" s="16"/>
      <c r="G85" s="16"/>
      <c r="H85" s="16"/>
      <c r="I85" s="16"/>
      <c r="J85" s="16"/>
      <c r="K85" s="24"/>
    </row>
    <row r="86" spans="1:11" x14ac:dyDescent="0.25">
      <c r="A86" s="2" t="s">
        <v>25</v>
      </c>
      <c r="C86" s="16"/>
      <c r="D86" s="16"/>
      <c r="E86" s="16"/>
      <c r="F86" s="16"/>
      <c r="G86" s="16"/>
      <c r="H86" s="16"/>
      <c r="I86" s="16"/>
      <c r="J86" s="16"/>
      <c r="K86" s="24"/>
    </row>
    <row r="87" spans="1:11" x14ac:dyDescent="0.25">
      <c r="C87" s="16"/>
      <c r="D87" s="16"/>
      <c r="E87" s="16"/>
      <c r="F87" s="16"/>
      <c r="G87" s="16"/>
      <c r="H87" s="16"/>
      <c r="I87" s="16"/>
      <c r="J87" s="16"/>
      <c r="K87" s="24"/>
    </row>
    <row r="88" spans="1:11" x14ac:dyDescent="0.25">
      <c r="C88" s="16"/>
      <c r="D88" s="16"/>
      <c r="E88" s="16"/>
      <c r="F88" s="16"/>
      <c r="G88" s="16"/>
      <c r="H88" s="16"/>
      <c r="I88" s="16"/>
      <c r="J88" s="16"/>
      <c r="K88" s="24"/>
    </row>
    <row r="89" spans="1:11" x14ac:dyDescent="0.25">
      <c r="A89" s="39"/>
      <c r="C89" s="16"/>
      <c r="D89" s="16"/>
      <c r="E89" s="16"/>
      <c r="F89" s="16"/>
      <c r="G89" s="16"/>
      <c r="H89" s="16"/>
      <c r="I89" s="16"/>
      <c r="J89" s="16"/>
      <c r="K89" s="24"/>
    </row>
    <row r="90" spans="1:11" x14ac:dyDescent="0.25">
      <c r="A90" s="2" t="s">
        <v>26</v>
      </c>
      <c r="C90" s="16"/>
      <c r="D90" s="16"/>
      <c r="E90" s="16"/>
      <c r="F90" s="16"/>
      <c r="G90" s="16"/>
      <c r="H90" s="16"/>
      <c r="I90" s="16"/>
      <c r="J90" s="16"/>
      <c r="K90" s="24"/>
    </row>
    <row r="91" spans="1:11" x14ac:dyDescent="0.25">
      <c r="C91" s="16"/>
      <c r="D91" s="16"/>
      <c r="E91" s="16"/>
      <c r="F91" s="16"/>
      <c r="G91" s="16"/>
      <c r="H91" s="16"/>
      <c r="I91" s="16"/>
      <c r="J91" s="16"/>
      <c r="K91" s="24"/>
    </row>
    <row r="92" spans="1:11" x14ac:dyDescent="0.25">
      <c r="A92" s="16"/>
      <c r="C92" s="16"/>
      <c r="D92" s="16"/>
      <c r="E92" s="16"/>
      <c r="F92" s="16"/>
      <c r="G92" s="16"/>
      <c r="H92" s="16"/>
      <c r="I92" s="16"/>
      <c r="J92" s="16"/>
      <c r="K92" s="24"/>
    </row>
    <row r="93" spans="1:11" x14ac:dyDescent="0.25">
      <c r="A93" s="16"/>
      <c r="C93" s="16"/>
      <c r="D93" s="16"/>
      <c r="E93" s="16"/>
      <c r="F93" s="16"/>
      <c r="G93" s="16"/>
      <c r="H93" s="16"/>
      <c r="I93" s="16"/>
      <c r="J93" s="16"/>
      <c r="K93" s="24"/>
    </row>
    <row r="94" spans="1:11" x14ac:dyDescent="0.25">
      <c r="A94" s="1" t="s">
        <v>338</v>
      </c>
      <c r="B94" s="1"/>
      <c r="C94" s="1"/>
      <c r="D94" s="1"/>
      <c r="E94" s="1"/>
      <c r="F94" s="1"/>
      <c r="G94" s="1"/>
      <c r="H94" s="1"/>
      <c r="I94" s="1"/>
      <c r="J94" s="1"/>
      <c r="K94" s="24"/>
    </row>
    <row r="95" spans="1:1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24"/>
    </row>
    <row r="96" spans="1:11" x14ac:dyDescent="0.25">
      <c r="A96" s="12" t="s">
        <v>20</v>
      </c>
      <c r="B96" s="1" t="s">
        <v>48</v>
      </c>
      <c r="C96" s="1" t="s">
        <v>100</v>
      </c>
      <c r="D96" s="1"/>
      <c r="E96" s="1"/>
      <c r="F96" s="1"/>
      <c r="G96" s="1"/>
      <c r="H96" s="1"/>
      <c r="I96" s="1"/>
      <c r="J96" s="1"/>
      <c r="K96" s="24"/>
    </row>
    <row r="97" spans="1:11" x14ac:dyDescent="0.25">
      <c r="A97" s="11"/>
      <c r="B97" s="12" t="s">
        <v>22</v>
      </c>
      <c r="C97" s="1" t="s">
        <v>101</v>
      </c>
      <c r="D97" s="1"/>
      <c r="E97" s="1"/>
      <c r="F97" s="1"/>
      <c r="G97" s="1"/>
      <c r="H97" s="1"/>
      <c r="I97" s="1"/>
      <c r="J97" s="1"/>
      <c r="K97" s="24"/>
    </row>
    <row r="98" spans="1:11" x14ac:dyDescent="0.25">
      <c r="A98" s="11"/>
      <c r="B98" s="12" t="s">
        <v>25</v>
      </c>
      <c r="C98" s="1" t="s">
        <v>102</v>
      </c>
      <c r="D98" s="1"/>
      <c r="E98" s="1"/>
      <c r="F98" s="1"/>
      <c r="G98" s="1"/>
      <c r="H98" s="1"/>
      <c r="I98" s="1"/>
      <c r="J98" s="1"/>
      <c r="K98" s="24"/>
    </row>
    <row r="99" spans="1:11" x14ac:dyDescent="0.25">
      <c r="A99" s="11"/>
      <c r="B99" s="1" t="s">
        <v>53</v>
      </c>
      <c r="C99" s="1"/>
      <c r="D99" s="1"/>
      <c r="E99" s="1"/>
      <c r="F99" s="1"/>
      <c r="G99" s="1"/>
      <c r="H99" s="1"/>
      <c r="I99" s="1"/>
      <c r="J99" s="1"/>
      <c r="K99" s="24"/>
    </row>
    <row r="100" spans="1:1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24"/>
    </row>
    <row r="101" spans="1:11" x14ac:dyDescent="0.25">
      <c r="A101" s="10" t="s">
        <v>0</v>
      </c>
      <c r="K101" s="24"/>
    </row>
    <row r="102" spans="1:11" x14ac:dyDescent="0.25">
      <c r="A102" s="2" t="s">
        <v>22</v>
      </c>
      <c r="K102" s="24"/>
    </row>
    <row r="103" spans="1:11" x14ac:dyDescent="0.25">
      <c r="K103" s="24"/>
    </row>
    <row r="104" spans="1:11" x14ac:dyDescent="0.25">
      <c r="K104" s="24"/>
    </row>
    <row r="105" spans="1:11" x14ac:dyDescent="0.25">
      <c r="K105" s="24"/>
    </row>
    <row r="106" spans="1:11" x14ac:dyDescent="0.25">
      <c r="K106" s="24"/>
    </row>
    <row r="107" spans="1:11" x14ac:dyDescent="0.25">
      <c r="A107" s="2" t="s">
        <v>25</v>
      </c>
      <c r="K107" s="24"/>
    </row>
    <row r="108" spans="1:11" x14ac:dyDescent="0.25">
      <c r="K108" s="24"/>
    </row>
    <row r="109" spans="1:11" x14ac:dyDescent="0.25">
      <c r="K109" s="24"/>
    </row>
    <row r="110" spans="1:11" x14ac:dyDescent="0.25">
      <c r="K110" s="24"/>
    </row>
    <row r="111" spans="1:11" x14ac:dyDescent="0.25">
      <c r="K111" s="24"/>
    </row>
    <row r="112" spans="1:11" x14ac:dyDescent="0.25">
      <c r="K112" s="24"/>
    </row>
    <row r="113" spans="1:11" x14ac:dyDescent="0.25">
      <c r="A113" s="12" t="s">
        <v>307</v>
      </c>
      <c r="B113" s="1"/>
      <c r="C113" s="1"/>
      <c r="D113" s="1"/>
      <c r="E113" s="1"/>
      <c r="F113" s="1"/>
      <c r="G113" s="1"/>
      <c r="H113" s="1"/>
      <c r="I113" s="1"/>
      <c r="J113" s="1"/>
      <c r="K113" s="24"/>
    </row>
    <row r="114" spans="1:11" x14ac:dyDescent="0.25">
      <c r="A114" s="12" t="s">
        <v>346</v>
      </c>
      <c r="B114" s="1"/>
      <c r="C114" s="1"/>
      <c r="D114" s="1"/>
      <c r="E114" s="1"/>
      <c r="F114" s="1"/>
      <c r="G114" s="1"/>
      <c r="H114" s="1"/>
      <c r="I114" s="1"/>
      <c r="J114" s="1"/>
      <c r="K114" s="24"/>
    </row>
    <row r="115" spans="1:11" x14ac:dyDescent="0.25">
      <c r="A115" s="12" t="s">
        <v>347</v>
      </c>
      <c r="B115" s="1"/>
      <c r="C115" s="1"/>
      <c r="D115" s="1"/>
      <c r="E115" s="1"/>
      <c r="F115" s="1"/>
      <c r="G115" s="1"/>
      <c r="H115" s="1"/>
      <c r="I115" s="1"/>
      <c r="J115" s="1"/>
      <c r="K115" s="24"/>
    </row>
    <row r="116" spans="1:1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24"/>
    </row>
    <row r="117" spans="1:11" x14ac:dyDescent="0.25">
      <c r="A117" s="12" t="s">
        <v>50</v>
      </c>
      <c r="B117" s="1" t="s">
        <v>48</v>
      </c>
      <c r="C117" s="1" t="s">
        <v>341</v>
      </c>
      <c r="D117" s="1"/>
      <c r="E117" s="1"/>
      <c r="F117" s="1"/>
      <c r="G117" s="1"/>
      <c r="H117" s="1"/>
      <c r="I117" s="1"/>
      <c r="J117" s="1"/>
      <c r="K117" s="24"/>
    </row>
    <row r="118" spans="1:1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24"/>
    </row>
    <row r="119" spans="1:11" x14ac:dyDescent="0.25">
      <c r="A119" s="10" t="s">
        <v>0</v>
      </c>
      <c r="K119" s="24"/>
    </row>
    <row r="120" spans="1:11" x14ac:dyDescent="0.25">
      <c r="K120" s="24"/>
    </row>
    <row r="121" spans="1:11" x14ac:dyDescent="0.25">
      <c r="K121" s="24"/>
    </row>
    <row r="122" spans="1:11" x14ac:dyDescent="0.25">
      <c r="K122" s="24"/>
    </row>
    <row r="123" spans="1:11" x14ac:dyDescent="0.25">
      <c r="K123" s="24"/>
    </row>
    <row r="124" spans="1:11" x14ac:dyDescent="0.25">
      <c r="K124" s="24"/>
    </row>
    <row r="125" spans="1:11" x14ac:dyDescent="0.25">
      <c r="K125" s="24"/>
    </row>
    <row r="126" spans="1:11" x14ac:dyDescent="0.25">
      <c r="K126" s="24"/>
    </row>
    <row r="127" spans="1:11" x14ac:dyDescent="0.25">
      <c r="K127" s="24"/>
    </row>
    <row r="128" spans="1:11" x14ac:dyDescent="0.25">
      <c r="K128" s="24"/>
    </row>
    <row r="129" spans="1:11" x14ac:dyDescent="0.25">
      <c r="K129" s="24"/>
    </row>
    <row r="130" spans="1:11" x14ac:dyDescent="0.25">
      <c r="K130" s="24"/>
    </row>
    <row r="131" spans="1:11" s="3" customFormat="1" x14ac:dyDescent="0.25">
      <c r="A131" s="3" t="s">
        <v>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E043-2E1A-4318-933C-3A7336112F1B}">
  <dimension ref="A1:L118"/>
  <sheetViews>
    <sheetView zoomScaleNormal="100" workbookViewId="0"/>
  </sheetViews>
  <sheetFormatPr defaultColWidth="9.140625" defaultRowHeight="15.75" x14ac:dyDescent="0.25"/>
  <cols>
    <col min="1" max="1" width="15.28515625" style="2" customWidth="1"/>
    <col min="2" max="2" width="28" style="2" customWidth="1"/>
    <col min="3" max="3" width="11.28515625" style="2" customWidth="1"/>
    <col min="4" max="4" width="17.7109375" style="2" customWidth="1"/>
    <col min="5" max="5" width="17.140625" style="2" customWidth="1"/>
    <col min="6" max="7" width="19.42578125" style="2" customWidth="1"/>
    <col min="8" max="10" width="14.7109375" style="2" customWidth="1"/>
    <col min="11" max="11" width="13.7109375" style="2" customWidth="1"/>
    <col min="12" max="12" width="3.28515625" style="2" customWidth="1"/>
    <col min="13" max="16384" width="9.140625" style="2"/>
  </cols>
  <sheetData>
    <row r="1" spans="1:12" x14ac:dyDescent="0.25">
      <c r="A1" s="4" t="s">
        <v>321</v>
      </c>
      <c r="B1" s="1"/>
      <c r="C1" s="1"/>
      <c r="D1" s="1"/>
      <c r="E1" s="1"/>
      <c r="F1" s="1"/>
      <c r="G1" s="1"/>
      <c r="H1" s="1"/>
      <c r="I1" s="1"/>
      <c r="J1" s="1"/>
      <c r="K1" s="1"/>
      <c r="L1" s="24"/>
    </row>
    <row r="2" spans="1:12" x14ac:dyDescent="0.25">
      <c r="A2" s="1" t="s">
        <v>322</v>
      </c>
      <c r="B2" s="1"/>
      <c r="C2" s="1"/>
      <c r="D2" s="1"/>
      <c r="E2" s="1"/>
      <c r="F2" s="1"/>
      <c r="G2" s="1"/>
      <c r="H2" s="1"/>
      <c r="I2" s="1"/>
      <c r="J2" s="1"/>
      <c r="K2" s="1"/>
      <c r="L2" s="24"/>
    </row>
    <row r="3" spans="1:12" x14ac:dyDescent="0.25">
      <c r="L3" s="24"/>
    </row>
    <row r="4" spans="1:12" x14ac:dyDescent="0.25">
      <c r="L4" s="24"/>
    </row>
    <row r="5" spans="1:12" x14ac:dyDescent="0.25">
      <c r="A5" s="12" t="s">
        <v>29</v>
      </c>
      <c r="B5" s="1" t="s">
        <v>48</v>
      </c>
      <c r="C5" s="1" t="s">
        <v>363</v>
      </c>
      <c r="D5" s="1"/>
      <c r="E5" s="1"/>
      <c r="F5" s="1"/>
      <c r="G5" s="1"/>
      <c r="H5" s="1"/>
      <c r="I5" s="1"/>
      <c r="J5" s="1"/>
      <c r="K5" s="1"/>
      <c r="L5" s="24"/>
    </row>
    <row r="6" spans="1:12" x14ac:dyDescent="0.25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24"/>
    </row>
    <row r="7" spans="1:12" x14ac:dyDescent="0.25">
      <c r="A7" s="10" t="s">
        <v>0</v>
      </c>
      <c r="L7" s="24"/>
    </row>
    <row r="8" spans="1:12" x14ac:dyDescent="0.25">
      <c r="L8" s="24"/>
    </row>
    <row r="9" spans="1:12" x14ac:dyDescent="0.25">
      <c r="L9" s="24"/>
    </row>
    <row r="10" spans="1:12" x14ac:dyDescent="0.25">
      <c r="L10" s="24"/>
    </row>
    <row r="11" spans="1:12" x14ac:dyDescent="0.25">
      <c r="L11" s="24"/>
    </row>
    <row r="12" spans="1:12" x14ac:dyDescent="0.25">
      <c r="L12" s="24"/>
    </row>
    <row r="13" spans="1:12" x14ac:dyDescent="0.25">
      <c r="L13" s="24"/>
    </row>
    <row r="14" spans="1:12" x14ac:dyDescent="0.25">
      <c r="L14" s="24"/>
    </row>
    <row r="15" spans="1:12" x14ac:dyDescent="0.25">
      <c r="L15" s="24"/>
    </row>
    <row r="16" spans="1:12" x14ac:dyDescent="0.25">
      <c r="L16" s="24"/>
    </row>
    <row r="17" spans="1:12" x14ac:dyDescent="0.25">
      <c r="L17" s="24"/>
    </row>
    <row r="18" spans="1:12" x14ac:dyDescent="0.25">
      <c r="L18" s="24"/>
    </row>
    <row r="19" spans="1:12" x14ac:dyDescent="0.25">
      <c r="A19" s="1" t="s">
        <v>364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24"/>
    </row>
    <row r="20" spans="1:12" x14ac:dyDescent="0.25">
      <c r="A20" s="1" t="s">
        <v>103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4"/>
    </row>
    <row r="21" spans="1:12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24"/>
    </row>
    <row r="22" spans="1:12" x14ac:dyDescent="0.25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</row>
    <row r="23" spans="1:12" x14ac:dyDescent="0.25">
      <c r="A23" s="12"/>
      <c r="B23" s="6" t="s">
        <v>262</v>
      </c>
      <c r="C23" s="213">
        <v>10000</v>
      </c>
      <c r="D23" s="6" t="s">
        <v>104</v>
      </c>
      <c r="E23" s="1"/>
      <c r="F23" s="1"/>
      <c r="G23" s="1"/>
      <c r="H23" s="1"/>
      <c r="I23" s="1"/>
      <c r="J23" s="1"/>
      <c r="K23" s="1"/>
      <c r="L23" s="24"/>
    </row>
    <row r="24" spans="1:12" x14ac:dyDescent="0.25">
      <c r="A24" s="12"/>
      <c r="B24" s="6" t="s">
        <v>263</v>
      </c>
      <c r="C24" s="213">
        <v>7000</v>
      </c>
      <c r="D24" s="6" t="s">
        <v>104</v>
      </c>
      <c r="E24" s="1"/>
      <c r="F24" s="1"/>
      <c r="G24" s="1"/>
      <c r="H24" s="1"/>
      <c r="I24" s="1"/>
      <c r="J24" s="1"/>
      <c r="K24" s="1"/>
      <c r="L24" s="24"/>
    </row>
    <row r="25" spans="1:12" x14ac:dyDescent="0.25">
      <c r="A25" s="12"/>
      <c r="B25" s="6" t="s">
        <v>264</v>
      </c>
      <c r="C25" s="213">
        <v>2000</v>
      </c>
      <c r="D25" s="6" t="s">
        <v>104</v>
      </c>
      <c r="E25" s="1"/>
      <c r="F25" s="1"/>
      <c r="G25" s="1"/>
      <c r="H25" s="1"/>
      <c r="I25" s="1"/>
      <c r="J25" s="1"/>
      <c r="K25" s="1"/>
      <c r="L25" s="24"/>
    </row>
    <row r="26" spans="1:12" x14ac:dyDescent="0.25">
      <c r="A26" s="12"/>
      <c r="B26" s="1"/>
      <c r="C26" s="75"/>
      <c r="D26" s="1"/>
      <c r="E26" s="1"/>
      <c r="F26" s="1"/>
      <c r="G26" s="1"/>
      <c r="H26" s="1"/>
      <c r="I26" s="1"/>
      <c r="J26" s="1"/>
      <c r="K26" s="1"/>
      <c r="L26" s="24"/>
    </row>
    <row r="27" spans="1:12" x14ac:dyDescent="0.25">
      <c r="A27" s="12" t="s">
        <v>21</v>
      </c>
      <c r="B27" s="1" t="s">
        <v>30</v>
      </c>
      <c r="C27" s="1" t="s">
        <v>342</v>
      </c>
      <c r="D27" s="1"/>
      <c r="E27" s="1"/>
      <c r="F27" s="1"/>
      <c r="G27" s="1"/>
      <c r="H27" s="1"/>
      <c r="I27" s="1"/>
      <c r="J27" s="1"/>
      <c r="K27" s="1"/>
      <c r="L27" s="24"/>
    </row>
    <row r="28" spans="1:12" x14ac:dyDescent="0.25">
      <c r="A28" s="11"/>
      <c r="B28" s="12" t="s">
        <v>22</v>
      </c>
      <c r="C28" s="1" t="s">
        <v>105</v>
      </c>
      <c r="D28" s="1"/>
      <c r="E28" s="1"/>
      <c r="F28" s="1"/>
      <c r="G28" s="1"/>
      <c r="H28" s="1"/>
      <c r="I28" s="1"/>
      <c r="J28" s="1"/>
      <c r="K28" s="1"/>
      <c r="L28" s="24"/>
    </row>
    <row r="29" spans="1:12" x14ac:dyDescent="0.25">
      <c r="A29" s="11"/>
      <c r="B29" s="12" t="s">
        <v>25</v>
      </c>
      <c r="C29" s="1" t="s">
        <v>106</v>
      </c>
      <c r="D29" s="1"/>
      <c r="E29" s="1"/>
      <c r="F29" s="1"/>
      <c r="G29" s="1"/>
      <c r="H29" s="1"/>
      <c r="I29" s="1"/>
      <c r="J29" s="1"/>
      <c r="K29" s="1"/>
      <c r="L29" s="24"/>
    </row>
    <row r="30" spans="1:12" x14ac:dyDescent="0.25">
      <c r="A30" s="11"/>
      <c r="B30" s="12" t="s">
        <v>26</v>
      </c>
      <c r="C30" s="1" t="s">
        <v>107</v>
      </c>
      <c r="D30" s="1"/>
      <c r="E30" s="1"/>
      <c r="F30" s="1"/>
      <c r="G30" s="1"/>
      <c r="H30" s="1"/>
      <c r="I30" s="1"/>
      <c r="J30" s="1"/>
      <c r="K30" s="1"/>
      <c r="L30" s="24"/>
    </row>
    <row r="31" spans="1:12" x14ac:dyDescent="0.25">
      <c r="A31" s="11"/>
      <c r="B31" s="14" t="s">
        <v>12</v>
      </c>
      <c r="C31" s="1"/>
      <c r="D31" s="1"/>
      <c r="E31" s="1"/>
      <c r="F31" s="1"/>
      <c r="G31" s="1"/>
      <c r="H31" s="1"/>
      <c r="I31" s="1"/>
      <c r="J31" s="1"/>
      <c r="K31" s="1"/>
      <c r="L31" s="24"/>
    </row>
    <row r="32" spans="1:12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24"/>
    </row>
    <row r="33" spans="1:12" x14ac:dyDescent="0.25">
      <c r="A33" s="10" t="s">
        <v>0</v>
      </c>
      <c r="L33" s="24"/>
    </row>
    <row r="34" spans="1:12" x14ac:dyDescent="0.25">
      <c r="A34" s="2" t="s">
        <v>22</v>
      </c>
      <c r="L34" s="24"/>
    </row>
    <row r="35" spans="1:12" x14ac:dyDescent="0.25">
      <c r="L35" s="24"/>
    </row>
    <row r="36" spans="1:12" x14ac:dyDescent="0.25">
      <c r="L36" s="24"/>
    </row>
    <row r="37" spans="1:12" x14ac:dyDescent="0.25">
      <c r="L37" s="24"/>
    </row>
    <row r="38" spans="1:12" x14ac:dyDescent="0.25">
      <c r="L38" s="24"/>
    </row>
    <row r="39" spans="1:12" x14ac:dyDescent="0.25">
      <c r="A39" s="2" t="s">
        <v>25</v>
      </c>
      <c r="L39" s="24"/>
    </row>
    <row r="40" spans="1:12" x14ac:dyDescent="0.25">
      <c r="L40" s="24"/>
    </row>
    <row r="41" spans="1:12" x14ac:dyDescent="0.25">
      <c r="L41" s="24"/>
    </row>
    <row r="42" spans="1:12" x14ac:dyDescent="0.25">
      <c r="L42" s="24"/>
    </row>
    <row r="43" spans="1:12" x14ac:dyDescent="0.25">
      <c r="L43" s="24"/>
    </row>
    <row r="44" spans="1:12" x14ac:dyDescent="0.25">
      <c r="A44" s="1" t="s">
        <v>266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24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4"/>
    </row>
    <row r="46" spans="1:12" x14ac:dyDescent="0.25">
      <c r="A46" s="1" t="s">
        <v>108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4"/>
    </row>
    <row r="49" spans="1:12" x14ac:dyDescent="0.25">
      <c r="A49" s="1"/>
      <c r="B49" s="6" t="s">
        <v>109</v>
      </c>
      <c r="C49" s="76" t="s">
        <v>110</v>
      </c>
      <c r="D49" s="1"/>
      <c r="E49" s="1"/>
      <c r="F49" s="1"/>
      <c r="G49" s="1"/>
      <c r="H49" s="1"/>
      <c r="I49" s="1"/>
      <c r="J49" s="1"/>
      <c r="K49" s="1"/>
      <c r="L49" s="24"/>
    </row>
    <row r="50" spans="1:12" x14ac:dyDescent="0.25">
      <c r="A50" s="1"/>
      <c r="B50" s="6" t="s">
        <v>111</v>
      </c>
      <c r="C50" s="77">
        <v>60000</v>
      </c>
      <c r="D50" s="1"/>
      <c r="E50" s="1"/>
      <c r="F50" s="1"/>
      <c r="G50" s="1"/>
      <c r="H50" s="1"/>
      <c r="I50" s="1"/>
      <c r="J50" s="1"/>
      <c r="K50" s="1"/>
      <c r="L50" s="24"/>
    </row>
    <row r="51" spans="1:12" x14ac:dyDescent="0.25">
      <c r="A51" s="1"/>
      <c r="B51" s="6" t="s">
        <v>112</v>
      </c>
      <c r="C51" s="78">
        <v>7.0000000000000007E-2</v>
      </c>
      <c r="D51" s="1"/>
      <c r="E51" s="1"/>
      <c r="F51" s="1"/>
      <c r="G51" s="1"/>
      <c r="H51" s="1"/>
      <c r="I51" s="1"/>
      <c r="J51" s="1"/>
      <c r="K51" s="1"/>
      <c r="L51" s="24"/>
    </row>
    <row r="52" spans="1:12" x14ac:dyDescent="0.25">
      <c r="A52" s="1"/>
      <c r="B52" s="6" t="s">
        <v>116</v>
      </c>
      <c r="C52" s="76" t="s">
        <v>117</v>
      </c>
      <c r="D52" s="1"/>
      <c r="E52" s="1"/>
      <c r="F52" s="1"/>
      <c r="G52" s="1"/>
      <c r="H52" s="1"/>
      <c r="I52" s="1"/>
      <c r="J52" s="1"/>
      <c r="K52" s="1"/>
      <c r="L52" s="24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4"/>
    </row>
    <row r="54" spans="1:12" x14ac:dyDescent="0.25">
      <c r="A54" s="1"/>
      <c r="B54" s="1" t="s">
        <v>113</v>
      </c>
      <c r="C54" s="1"/>
      <c r="D54" s="1"/>
      <c r="E54" s="1"/>
      <c r="F54" s="1"/>
      <c r="G54" s="1"/>
      <c r="H54" s="1"/>
      <c r="I54" s="1"/>
      <c r="J54" s="1"/>
      <c r="K54" s="1"/>
      <c r="L54" s="24"/>
    </row>
    <row r="55" spans="1:12" x14ac:dyDescent="0.25">
      <c r="A55" s="1"/>
      <c r="B55" s="1" t="s">
        <v>114</v>
      </c>
      <c r="C55" s="1"/>
      <c r="D55" s="1"/>
      <c r="E55" s="1"/>
      <c r="F55" s="1"/>
      <c r="G55" s="1"/>
      <c r="H55" s="1"/>
      <c r="I55" s="1"/>
      <c r="J55" s="1"/>
      <c r="K55" s="1"/>
      <c r="L55" s="24"/>
    </row>
    <row r="56" spans="1:12" x14ac:dyDescent="0.25">
      <c r="A56" s="1"/>
      <c r="B56" s="1" t="s">
        <v>115</v>
      </c>
      <c r="C56" s="1"/>
      <c r="D56" s="1"/>
      <c r="E56" s="1"/>
      <c r="F56" s="1"/>
      <c r="G56" s="1"/>
      <c r="H56" s="1"/>
      <c r="I56" s="1"/>
      <c r="J56" s="1"/>
      <c r="K56" s="1"/>
      <c r="L56" s="24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4"/>
    </row>
    <row r="58" spans="1:12" x14ac:dyDescent="0.25">
      <c r="A58" s="1"/>
      <c r="B58" s="17" t="s">
        <v>118</v>
      </c>
      <c r="C58" s="72"/>
      <c r="D58" s="72"/>
      <c r="E58" s="15"/>
      <c r="F58" s="1"/>
      <c r="G58" s="17" t="s">
        <v>137</v>
      </c>
      <c r="H58" s="72"/>
      <c r="I58" s="72"/>
      <c r="J58" s="15"/>
      <c r="K58" s="1"/>
      <c r="L58" s="24"/>
    </row>
    <row r="59" spans="1:12" ht="36" customHeight="1" x14ac:dyDescent="0.25">
      <c r="A59" s="1"/>
      <c r="B59" s="8"/>
      <c r="C59" s="9"/>
      <c r="D59" s="79" t="s">
        <v>138</v>
      </c>
      <c r="E59" s="79" t="s">
        <v>139</v>
      </c>
      <c r="F59" s="1"/>
      <c r="G59" s="80"/>
      <c r="H59" s="81" t="s">
        <v>130</v>
      </c>
      <c r="I59" s="81"/>
      <c r="J59" s="82"/>
      <c r="K59" s="1"/>
      <c r="L59" s="24"/>
    </row>
    <row r="60" spans="1:12" ht="47.25" x14ac:dyDescent="0.25">
      <c r="A60" s="1"/>
      <c r="B60" s="13" t="s">
        <v>119</v>
      </c>
      <c r="C60" s="13" t="s">
        <v>28</v>
      </c>
      <c r="D60" s="37" t="s">
        <v>120</v>
      </c>
      <c r="E60" s="37" t="s">
        <v>120</v>
      </c>
      <c r="F60" s="1"/>
      <c r="G60" s="37" t="s">
        <v>129</v>
      </c>
      <c r="H60" s="13">
        <v>30</v>
      </c>
      <c r="I60" s="13">
        <v>35</v>
      </c>
      <c r="J60" s="13">
        <v>40</v>
      </c>
      <c r="K60" s="1"/>
      <c r="L60" s="24"/>
    </row>
    <row r="61" spans="1:12" x14ac:dyDescent="0.25">
      <c r="A61" s="1"/>
      <c r="B61" s="7" t="s">
        <v>121</v>
      </c>
      <c r="C61" s="7" t="s">
        <v>122</v>
      </c>
      <c r="D61" s="84">
        <v>1</v>
      </c>
      <c r="E61" s="84">
        <v>0.5</v>
      </c>
      <c r="F61" s="1"/>
      <c r="G61" s="6" t="s">
        <v>131</v>
      </c>
      <c r="H61" s="83">
        <v>0.33</v>
      </c>
      <c r="I61" s="83">
        <v>0.31</v>
      </c>
      <c r="J61" s="83">
        <v>0.25</v>
      </c>
      <c r="K61" s="1"/>
      <c r="L61" s="24"/>
    </row>
    <row r="62" spans="1:12" x14ac:dyDescent="0.25">
      <c r="A62" s="1"/>
      <c r="B62" s="7" t="s">
        <v>121</v>
      </c>
      <c r="C62" s="7" t="s">
        <v>123</v>
      </c>
      <c r="D62" s="84">
        <v>1.6</v>
      </c>
      <c r="E62" s="84">
        <v>1</v>
      </c>
      <c r="F62" s="1"/>
      <c r="G62" s="6" t="s">
        <v>132</v>
      </c>
      <c r="H62" s="83">
        <v>0.28999999999999998</v>
      </c>
      <c r="I62" s="83">
        <v>0.24</v>
      </c>
      <c r="J62" s="83">
        <v>0.2</v>
      </c>
      <c r="K62" s="1"/>
      <c r="L62" s="24"/>
    </row>
    <row r="63" spans="1:12" x14ac:dyDescent="0.25">
      <c r="A63" s="1"/>
      <c r="B63" s="7" t="s">
        <v>121</v>
      </c>
      <c r="C63" s="7" t="s">
        <v>124</v>
      </c>
      <c r="D63" s="84">
        <v>2.5</v>
      </c>
      <c r="E63" s="84">
        <v>2.1</v>
      </c>
      <c r="F63" s="1"/>
      <c r="G63" s="6" t="s">
        <v>133</v>
      </c>
      <c r="H63" s="83">
        <v>0.17</v>
      </c>
      <c r="I63" s="83">
        <v>0.17</v>
      </c>
      <c r="J63" s="83">
        <v>0.13</v>
      </c>
      <c r="K63" s="1"/>
      <c r="L63" s="24"/>
    </row>
    <row r="64" spans="1:12" x14ac:dyDescent="0.25">
      <c r="A64" s="1"/>
      <c r="B64" s="7" t="s">
        <v>121</v>
      </c>
      <c r="C64" s="7" t="s">
        <v>125</v>
      </c>
      <c r="D64" s="84">
        <v>3</v>
      </c>
      <c r="E64" s="84">
        <v>2.6</v>
      </c>
      <c r="F64" s="1"/>
      <c r="G64" s="6" t="s">
        <v>134</v>
      </c>
      <c r="H64" s="83">
        <v>0.1</v>
      </c>
      <c r="I64" s="83">
        <v>0.09</v>
      </c>
      <c r="J64" s="83">
        <v>0.08</v>
      </c>
      <c r="K64" s="1"/>
      <c r="L64" s="24"/>
    </row>
    <row r="65" spans="1:12" x14ac:dyDescent="0.25">
      <c r="A65" s="1"/>
      <c r="B65" s="7" t="s">
        <v>121</v>
      </c>
      <c r="C65" s="7" t="s">
        <v>126</v>
      </c>
      <c r="D65" s="84">
        <v>4</v>
      </c>
      <c r="E65" s="84">
        <v>3.7</v>
      </c>
      <c r="F65" s="1"/>
      <c r="G65" s="6" t="s">
        <v>135</v>
      </c>
      <c r="H65" s="83">
        <v>0.08</v>
      </c>
      <c r="I65" s="83">
        <v>7.0000000000000007E-2</v>
      </c>
      <c r="J65" s="83">
        <v>7.0000000000000007E-2</v>
      </c>
      <c r="K65" s="1"/>
      <c r="L65" s="24"/>
    </row>
    <row r="66" spans="1:12" x14ac:dyDescent="0.25">
      <c r="A66" s="1"/>
      <c r="B66" s="7" t="s">
        <v>121</v>
      </c>
      <c r="C66" s="7" t="s">
        <v>127</v>
      </c>
      <c r="D66" s="84">
        <v>5</v>
      </c>
      <c r="E66" s="84">
        <v>4.8</v>
      </c>
      <c r="F66" s="1"/>
      <c r="G66" s="1"/>
      <c r="H66" s="1"/>
      <c r="I66" s="1"/>
      <c r="J66" s="1"/>
      <c r="K66" s="1"/>
      <c r="L66" s="24"/>
    </row>
    <row r="67" spans="1:12" x14ac:dyDescent="0.25">
      <c r="A67" s="1"/>
      <c r="B67" s="7" t="s">
        <v>128</v>
      </c>
      <c r="C67" s="7" t="s">
        <v>122</v>
      </c>
      <c r="D67" s="84">
        <v>1</v>
      </c>
      <c r="E67" s="84">
        <v>0.5</v>
      </c>
      <c r="F67" s="1"/>
      <c r="G67" s="1"/>
      <c r="H67" s="1"/>
      <c r="I67" s="1"/>
      <c r="J67" s="1"/>
      <c r="K67" s="1"/>
      <c r="L67" s="24"/>
    </row>
    <row r="68" spans="1:12" x14ac:dyDescent="0.25">
      <c r="A68" s="1"/>
      <c r="B68" s="7" t="s">
        <v>128</v>
      </c>
      <c r="C68" s="7" t="s">
        <v>123</v>
      </c>
      <c r="D68" s="84">
        <v>1.4</v>
      </c>
      <c r="E68" s="84">
        <v>1</v>
      </c>
      <c r="F68" s="1"/>
      <c r="G68" s="1"/>
      <c r="H68" s="1"/>
      <c r="I68" s="1"/>
      <c r="J68" s="1"/>
      <c r="K68" s="1"/>
      <c r="L68" s="24"/>
    </row>
    <row r="69" spans="1:12" x14ac:dyDescent="0.25">
      <c r="A69" s="1"/>
      <c r="B69" s="7" t="s">
        <v>128</v>
      </c>
      <c r="C69" s="7" t="s">
        <v>124</v>
      </c>
      <c r="D69" s="84">
        <v>2.6</v>
      </c>
      <c r="E69" s="84">
        <v>2.1</v>
      </c>
      <c r="F69" s="1"/>
      <c r="G69" s="1"/>
      <c r="H69" s="1"/>
      <c r="I69" s="1"/>
      <c r="J69" s="1"/>
      <c r="K69" s="1"/>
      <c r="L69" s="24"/>
    </row>
    <row r="70" spans="1:12" x14ac:dyDescent="0.25">
      <c r="A70" s="1"/>
      <c r="B70" s="7" t="s">
        <v>128</v>
      </c>
      <c r="C70" s="7" t="s">
        <v>125</v>
      </c>
      <c r="D70" s="84">
        <v>3.4</v>
      </c>
      <c r="E70" s="84">
        <v>3</v>
      </c>
      <c r="F70" s="1"/>
      <c r="G70" s="1"/>
      <c r="H70" s="1"/>
      <c r="I70" s="1"/>
      <c r="J70" s="1"/>
      <c r="K70" s="1"/>
      <c r="L70" s="24"/>
    </row>
    <row r="71" spans="1:12" x14ac:dyDescent="0.25">
      <c r="A71" s="1"/>
      <c r="B71" s="7" t="s">
        <v>128</v>
      </c>
      <c r="C71" s="7" t="s">
        <v>126</v>
      </c>
      <c r="D71" s="84">
        <v>4.5</v>
      </c>
      <c r="E71" s="84">
        <v>4.2</v>
      </c>
      <c r="F71" s="1"/>
      <c r="G71" s="1"/>
      <c r="H71" s="1"/>
      <c r="I71" s="1"/>
      <c r="J71" s="1"/>
      <c r="K71" s="1"/>
      <c r="L71" s="24"/>
    </row>
    <row r="72" spans="1:12" x14ac:dyDescent="0.25">
      <c r="A72" s="1"/>
      <c r="B72" s="7" t="s">
        <v>128</v>
      </c>
      <c r="C72" s="7" t="s">
        <v>127</v>
      </c>
      <c r="D72" s="84">
        <v>5.5</v>
      </c>
      <c r="E72" s="84">
        <v>5.3</v>
      </c>
      <c r="F72" s="1"/>
      <c r="G72" s="1"/>
      <c r="H72" s="1"/>
      <c r="I72" s="1"/>
      <c r="J72" s="1"/>
      <c r="K72" s="1"/>
      <c r="L72" s="24"/>
    </row>
    <row r="73" spans="1:12" x14ac:dyDescent="0.25">
      <c r="A73" s="1"/>
      <c r="B73" s="85"/>
      <c r="C73" s="86"/>
      <c r="D73" s="87"/>
      <c r="E73" s="1"/>
      <c r="F73" s="1"/>
      <c r="G73" s="1"/>
      <c r="H73" s="1"/>
      <c r="I73" s="1"/>
      <c r="J73" s="1"/>
      <c r="K73" s="1"/>
      <c r="L73" s="24"/>
    </row>
    <row r="74" spans="1:12" x14ac:dyDescent="0.25">
      <c r="A74" s="12" t="s">
        <v>15</v>
      </c>
      <c r="B74" s="1" t="s">
        <v>30</v>
      </c>
      <c r="C74" s="1" t="s">
        <v>265</v>
      </c>
      <c r="D74" s="1"/>
      <c r="E74" s="1"/>
      <c r="F74" s="1"/>
      <c r="G74" s="1"/>
      <c r="H74" s="1"/>
      <c r="I74" s="1"/>
      <c r="J74" s="1"/>
      <c r="K74" s="1"/>
      <c r="L74" s="24"/>
    </row>
    <row r="75" spans="1:12" x14ac:dyDescent="0.25">
      <c r="A75" s="1"/>
      <c r="B75" s="14" t="s">
        <v>12</v>
      </c>
      <c r="C75" s="1"/>
      <c r="D75" s="1"/>
      <c r="E75" s="1"/>
      <c r="F75" s="1"/>
      <c r="G75" s="1"/>
      <c r="H75" s="1"/>
      <c r="I75" s="1"/>
      <c r="J75" s="1"/>
      <c r="K75" s="1"/>
      <c r="L75" s="24"/>
    </row>
    <row r="76" spans="1:12" x14ac:dyDescent="0.25">
      <c r="A76" s="11"/>
      <c r="B76" s="11"/>
      <c r="C76" s="1"/>
      <c r="D76" s="1"/>
      <c r="E76" s="1"/>
      <c r="F76" s="1"/>
      <c r="G76" s="1"/>
      <c r="H76" s="1"/>
      <c r="I76" s="1"/>
      <c r="J76" s="1"/>
      <c r="K76" s="1"/>
      <c r="L76" s="24"/>
    </row>
    <row r="77" spans="1:12" x14ac:dyDescent="0.25">
      <c r="A77" s="2" t="s">
        <v>0</v>
      </c>
      <c r="B77" s="10"/>
      <c r="L77" s="24"/>
    </row>
    <row r="78" spans="1:12" x14ac:dyDescent="0.25">
      <c r="L78" s="24"/>
    </row>
    <row r="79" spans="1:12" x14ac:dyDescent="0.25">
      <c r="L79" s="24"/>
    </row>
    <row r="80" spans="1:12" x14ac:dyDescent="0.25">
      <c r="L80" s="24"/>
    </row>
    <row r="81" spans="1:12" x14ac:dyDescent="0.25">
      <c r="L81" s="24"/>
    </row>
    <row r="82" spans="1:12" x14ac:dyDescent="0.25">
      <c r="L82" s="24"/>
    </row>
    <row r="83" spans="1:12" x14ac:dyDescent="0.25">
      <c r="L83" s="24"/>
    </row>
    <row r="84" spans="1:12" x14ac:dyDescent="0.25">
      <c r="L84" s="24"/>
    </row>
    <row r="85" spans="1:12" x14ac:dyDescent="0.25">
      <c r="L85" s="24"/>
    </row>
    <row r="86" spans="1:12" x14ac:dyDescent="0.25">
      <c r="L86" s="24"/>
    </row>
    <row r="87" spans="1:12" x14ac:dyDescent="0.25">
      <c r="L87" s="24"/>
    </row>
    <row r="88" spans="1:12" x14ac:dyDescent="0.25">
      <c r="A88" s="1" t="s">
        <v>136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24"/>
    </row>
    <row r="89" spans="1:12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24"/>
    </row>
    <row r="90" spans="1:12" x14ac:dyDescent="0.25">
      <c r="A90" s="12" t="s">
        <v>20</v>
      </c>
      <c r="B90" s="1" t="s">
        <v>30</v>
      </c>
      <c r="C90" s="1" t="s">
        <v>310</v>
      </c>
      <c r="D90" s="1"/>
      <c r="E90" s="1"/>
      <c r="F90" s="1"/>
      <c r="G90" s="1"/>
      <c r="H90" s="1"/>
      <c r="I90" s="1"/>
      <c r="J90" s="1"/>
      <c r="K90" s="1"/>
      <c r="L90" s="24"/>
    </row>
    <row r="91" spans="1:12" x14ac:dyDescent="0.25">
      <c r="A91" s="1"/>
      <c r="B91" s="11"/>
      <c r="C91" s="12"/>
      <c r="D91" s="1"/>
      <c r="E91" s="1"/>
      <c r="F91" s="1"/>
      <c r="G91" s="1"/>
      <c r="H91" s="1"/>
      <c r="I91" s="1"/>
      <c r="J91" s="1"/>
      <c r="K91" s="1"/>
      <c r="L91" s="24"/>
    </row>
    <row r="92" spans="1:12" x14ac:dyDescent="0.25">
      <c r="A92" s="10" t="s">
        <v>0</v>
      </c>
      <c r="L92" s="24"/>
    </row>
    <row r="93" spans="1:12" x14ac:dyDescent="0.25">
      <c r="L93" s="24"/>
    </row>
    <row r="94" spans="1:12" x14ac:dyDescent="0.25">
      <c r="L94" s="24"/>
    </row>
    <row r="95" spans="1:12" x14ac:dyDescent="0.25">
      <c r="L95" s="24"/>
    </row>
    <row r="96" spans="1:12" x14ac:dyDescent="0.25">
      <c r="L96" s="24"/>
    </row>
    <row r="97" spans="1:12" x14ac:dyDescent="0.25">
      <c r="L97" s="24"/>
    </row>
    <row r="98" spans="1:12" x14ac:dyDescent="0.25">
      <c r="L98" s="24"/>
    </row>
    <row r="99" spans="1:12" x14ac:dyDescent="0.25">
      <c r="L99" s="24"/>
    </row>
    <row r="100" spans="1:12" x14ac:dyDescent="0.25">
      <c r="L100" s="24"/>
    </row>
    <row r="101" spans="1:12" x14ac:dyDescent="0.25">
      <c r="L101" s="24"/>
    </row>
    <row r="102" spans="1:12" x14ac:dyDescent="0.25">
      <c r="L102" s="24"/>
    </row>
    <row r="103" spans="1:12" x14ac:dyDescent="0.25">
      <c r="A103" s="5" t="s">
        <v>362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4"/>
    </row>
    <row r="104" spans="1:12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4"/>
    </row>
    <row r="105" spans="1:12" x14ac:dyDescent="0.25">
      <c r="A105" s="12" t="s">
        <v>50</v>
      </c>
      <c r="B105" s="1" t="s">
        <v>48</v>
      </c>
      <c r="C105" s="1" t="s">
        <v>343</v>
      </c>
      <c r="D105" s="1"/>
      <c r="E105" s="1"/>
      <c r="F105" s="1"/>
      <c r="G105" s="1"/>
      <c r="H105" s="1"/>
      <c r="I105" s="1"/>
      <c r="J105" s="1"/>
      <c r="K105" s="1"/>
      <c r="L105" s="24"/>
    </row>
    <row r="106" spans="1:12" x14ac:dyDescent="0.25">
      <c r="A106" s="1"/>
      <c r="B106" s="11"/>
      <c r="C106" s="12"/>
      <c r="D106" s="1"/>
      <c r="E106" s="1"/>
      <c r="F106" s="1"/>
      <c r="G106" s="1"/>
      <c r="H106" s="1"/>
      <c r="I106" s="1"/>
      <c r="J106" s="1"/>
      <c r="K106" s="1"/>
      <c r="L106" s="24"/>
    </row>
    <row r="107" spans="1:12" x14ac:dyDescent="0.25">
      <c r="A107" s="10" t="s">
        <v>0</v>
      </c>
      <c r="L107" s="24"/>
    </row>
    <row r="108" spans="1:12" x14ac:dyDescent="0.25">
      <c r="A108" s="10"/>
      <c r="L108" s="24"/>
    </row>
    <row r="109" spans="1:12" x14ac:dyDescent="0.25">
      <c r="A109" s="10"/>
      <c r="L109" s="24"/>
    </row>
    <row r="110" spans="1:12" x14ac:dyDescent="0.25">
      <c r="A110" s="10"/>
      <c r="L110" s="24"/>
    </row>
    <row r="111" spans="1:12" x14ac:dyDescent="0.25">
      <c r="A111" s="10"/>
      <c r="L111" s="24"/>
    </row>
    <row r="112" spans="1:12" x14ac:dyDescent="0.25">
      <c r="L112" s="24"/>
    </row>
    <row r="113" spans="1:12" x14ac:dyDescent="0.25">
      <c r="L113" s="24"/>
    </row>
    <row r="114" spans="1:12" x14ac:dyDescent="0.25">
      <c r="L114" s="24"/>
    </row>
    <row r="115" spans="1:12" x14ac:dyDescent="0.25">
      <c r="L115" s="24"/>
    </row>
    <row r="116" spans="1:12" x14ac:dyDescent="0.25">
      <c r="L116" s="24"/>
    </row>
    <row r="117" spans="1:12" x14ac:dyDescent="0.25">
      <c r="L117" s="24"/>
    </row>
    <row r="118" spans="1:12" x14ac:dyDescent="0.25">
      <c r="A118" s="3" t="s">
        <v>2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756-190F-4B54-931A-51446A9F8242}">
  <dimension ref="A1:L66"/>
  <sheetViews>
    <sheetView zoomScaleNormal="100" workbookViewId="0"/>
  </sheetViews>
  <sheetFormatPr defaultColWidth="9.140625" defaultRowHeight="15.75" x14ac:dyDescent="0.25"/>
  <cols>
    <col min="1" max="1" width="15.28515625" style="2" customWidth="1"/>
    <col min="2" max="2" width="15.42578125" style="2" customWidth="1"/>
    <col min="3" max="6" width="16.28515625" style="2" customWidth="1"/>
    <col min="7" max="7" width="19.42578125" style="2" customWidth="1"/>
    <col min="8" max="8" width="19.28515625" style="2" customWidth="1"/>
    <col min="9" max="11" width="13.7109375" style="2" customWidth="1"/>
    <col min="12" max="12" width="3.28515625" style="2" customWidth="1"/>
    <col min="13" max="16384" width="9.140625" style="2"/>
  </cols>
  <sheetData>
    <row r="1" spans="1:12" x14ac:dyDescent="0.25">
      <c r="A1" s="4" t="s">
        <v>324</v>
      </c>
      <c r="B1" s="1"/>
      <c r="C1" s="1"/>
      <c r="D1" s="1"/>
      <c r="E1" s="1"/>
      <c r="F1" s="1"/>
      <c r="G1" s="1"/>
      <c r="H1" s="1"/>
      <c r="I1" s="1"/>
      <c r="J1" s="1"/>
      <c r="K1" s="1"/>
      <c r="L1" s="24"/>
    </row>
    <row r="2" spans="1:12" x14ac:dyDescent="0.2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24"/>
    </row>
    <row r="3" spans="1:12" x14ac:dyDescent="0.25">
      <c r="L3" s="24"/>
    </row>
    <row r="4" spans="1:12" x14ac:dyDescent="0.25">
      <c r="A4" s="12" t="s">
        <v>29</v>
      </c>
      <c r="B4" s="1" t="s">
        <v>30</v>
      </c>
      <c r="C4" s="1" t="s">
        <v>141</v>
      </c>
      <c r="D4" s="1"/>
      <c r="E4" s="1"/>
      <c r="F4" s="1"/>
      <c r="G4" s="1"/>
      <c r="H4" s="1"/>
      <c r="I4" s="1"/>
      <c r="J4" s="1"/>
      <c r="K4" s="1"/>
      <c r="L4" s="24"/>
    </row>
    <row r="5" spans="1:12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24"/>
    </row>
    <row r="6" spans="1:12" x14ac:dyDescent="0.25">
      <c r="A6" s="10" t="s">
        <v>0</v>
      </c>
      <c r="L6" s="24"/>
    </row>
    <row r="7" spans="1:12" x14ac:dyDescent="0.25">
      <c r="A7" s="10"/>
      <c r="L7" s="24"/>
    </row>
    <row r="8" spans="1:12" x14ac:dyDescent="0.25">
      <c r="A8" s="10"/>
      <c r="L8" s="24"/>
    </row>
    <row r="9" spans="1:12" x14ac:dyDescent="0.25">
      <c r="A9" s="10"/>
      <c r="L9" s="24"/>
    </row>
    <row r="10" spans="1:12" x14ac:dyDescent="0.25">
      <c r="A10" s="10"/>
      <c r="L10" s="24"/>
    </row>
    <row r="11" spans="1:12" x14ac:dyDescent="0.25">
      <c r="A11" s="10"/>
      <c r="L11" s="24"/>
    </row>
    <row r="12" spans="1:12" x14ac:dyDescent="0.25">
      <c r="A12" s="10"/>
      <c r="L12" s="24"/>
    </row>
    <row r="13" spans="1:12" x14ac:dyDescent="0.25">
      <c r="A13" s="10"/>
      <c r="L13" s="24"/>
    </row>
    <row r="14" spans="1:12" x14ac:dyDescent="0.25">
      <c r="A14" s="10"/>
      <c r="L14" s="24"/>
    </row>
    <row r="15" spans="1:12" x14ac:dyDescent="0.25">
      <c r="A15" s="10"/>
      <c r="L15" s="24"/>
    </row>
    <row r="16" spans="1:12" x14ac:dyDescent="0.25">
      <c r="A16" s="10"/>
      <c r="L16" s="24"/>
    </row>
    <row r="17" spans="1:12" x14ac:dyDescent="0.25">
      <c r="A17" s="10"/>
      <c r="L17" s="24"/>
    </row>
    <row r="18" spans="1:12" x14ac:dyDescent="0.25">
      <c r="A18" s="12" t="s">
        <v>365</v>
      </c>
      <c r="B18" s="1"/>
      <c r="C18" s="75"/>
      <c r="D18" s="1"/>
      <c r="E18" s="1"/>
      <c r="F18" s="1"/>
      <c r="G18" s="1"/>
      <c r="H18" s="1"/>
      <c r="I18" s="1"/>
      <c r="J18" s="1"/>
      <c r="K18" s="1"/>
      <c r="L18" s="24"/>
    </row>
    <row r="19" spans="1:12" x14ac:dyDescent="0.25">
      <c r="A19" s="12" t="s">
        <v>31</v>
      </c>
      <c r="B19" s="1"/>
      <c r="C19" s="75"/>
      <c r="D19" s="1"/>
      <c r="E19" s="1"/>
      <c r="F19" s="1"/>
      <c r="G19" s="1"/>
      <c r="H19" s="1"/>
      <c r="I19" s="1"/>
      <c r="J19" s="1"/>
      <c r="K19" s="1"/>
      <c r="L19" s="24"/>
    </row>
    <row r="20" spans="1:12" x14ac:dyDescent="0.25">
      <c r="A20" s="44"/>
      <c r="B20" s="44" t="s">
        <v>267</v>
      </c>
      <c r="C20" s="75"/>
      <c r="D20" s="1"/>
      <c r="E20" s="1"/>
      <c r="F20" s="1"/>
      <c r="G20" s="1"/>
      <c r="H20" s="1"/>
      <c r="I20" s="1"/>
      <c r="J20" s="1"/>
      <c r="K20" s="1"/>
      <c r="L20" s="24"/>
    </row>
    <row r="21" spans="1:12" x14ac:dyDescent="0.25">
      <c r="A21" s="44"/>
      <c r="B21" s="44" t="s">
        <v>268</v>
      </c>
      <c r="C21" s="75"/>
      <c r="D21" s="1"/>
      <c r="E21" s="1"/>
      <c r="F21" s="1"/>
      <c r="G21" s="1"/>
      <c r="H21" s="1"/>
      <c r="I21" s="1"/>
      <c r="J21" s="1"/>
      <c r="K21" s="1"/>
      <c r="L21" s="24"/>
    </row>
    <row r="22" spans="1:12" x14ac:dyDescent="0.25">
      <c r="A22" s="44"/>
      <c r="B22" s="44" t="s">
        <v>311</v>
      </c>
      <c r="C22" s="75"/>
      <c r="D22" s="1"/>
      <c r="E22" s="1"/>
      <c r="F22" s="1"/>
      <c r="G22" s="1"/>
      <c r="H22" s="1"/>
      <c r="I22" s="1"/>
      <c r="J22" s="1"/>
      <c r="K22" s="1"/>
      <c r="L22" s="24"/>
    </row>
    <row r="23" spans="1:12" x14ac:dyDescent="0.25">
      <c r="A23" s="44"/>
      <c r="B23" s="44" t="s">
        <v>269</v>
      </c>
      <c r="C23" s="75"/>
      <c r="D23" s="1"/>
      <c r="E23" s="1"/>
      <c r="F23" s="1"/>
      <c r="G23" s="1"/>
      <c r="H23" s="1"/>
      <c r="I23" s="1"/>
      <c r="J23" s="1"/>
      <c r="K23" s="1"/>
      <c r="L23" s="24"/>
    </row>
    <row r="24" spans="1:12" x14ac:dyDescent="0.25">
      <c r="A24" s="44"/>
      <c r="B24" s="44" t="s">
        <v>271</v>
      </c>
      <c r="C24" s="75"/>
      <c r="D24" s="1"/>
      <c r="E24" s="1"/>
      <c r="F24" s="1"/>
      <c r="G24" s="1"/>
      <c r="H24" s="1"/>
      <c r="I24" s="1"/>
      <c r="J24" s="1"/>
      <c r="K24" s="1"/>
      <c r="L24" s="24"/>
    </row>
    <row r="25" spans="1:12" x14ac:dyDescent="0.25">
      <c r="A25" s="12"/>
      <c r="B25" s="1"/>
      <c r="C25" s="75"/>
      <c r="D25" s="1"/>
      <c r="E25" s="1"/>
      <c r="F25" s="1"/>
      <c r="G25" s="1"/>
      <c r="H25" s="1"/>
      <c r="I25" s="1"/>
      <c r="J25" s="1"/>
      <c r="K25" s="1"/>
      <c r="L25" s="24"/>
    </row>
    <row r="26" spans="1:12" x14ac:dyDescent="0.25">
      <c r="A26" s="12"/>
      <c r="B26" s="17" t="s">
        <v>272</v>
      </c>
      <c r="C26" s="180"/>
      <c r="D26" s="181"/>
      <c r="E26" s="181"/>
      <c r="F26" s="182"/>
      <c r="G26" s="1"/>
      <c r="H26" s="1"/>
      <c r="I26" s="1"/>
      <c r="J26" s="1"/>
      <c r="K26" s="1"/>
      <c r="L26" s="24"/>
    </row>
    <row r="27" spans="1:12" x14ac:dyDescent="0.25">
      <c r="A27" s="12"/>
      <c r="B27" s="91" t="s">
        <v>270</v>
      </c>
      <c r="C27" s="92" t="s">
        <v>142</v>
      </c>
      <c r="D27" s="92" t="s">
        <v>143</v>
      </c>
      <c r="E27" s="92" t="s">
        <v>144</v>
      </c>
      <c r="F27" s="92" t="s">
        <v>145</v>
      </c>
      <c r="G27" s="1"/>
      <c r="H27" s="1"/>
      <c r="I27" s="1"/>
      <c r="J27" s="1"/>
      <c r="K27" s="1"/>
      <c r="L27" s="24"/>
    </row>
    <row r="28" spans="1:12" ht="31.5" x14ac:dyDescent="0.25">
      <c r="A28" s="12"/>
      <c r="B28" s="220" t="s">
        <v>146</v>
      </c>
      <c r="C28" s="221">
        <v>100</v>
      </c>
      <c r="D28" s="222" t="s">
        <v>147</v>
      </c>
      <c r="E28" s="89" t="s">
        <v>148</v>
      </c>
      <c r="F28" s="221">
        <v>330</v>
      </c>
      <c r="G28" s="1"/>
      <c r="H28" s="1"/>
      <c r="I28" s="1"/>
      <c r="J28" s="1"/>
      <c r="K28" s="1"/>
      <c r="L28" s="24"/>
    </row>
    <row r="29" spans="1:12" x14ac:dyDescent="0.25">
      <c r="A29" s="12"/>
      <c r="B29" s="220"/>
      <c r="C29" s="221"/>
      <c r="D29" s="222"/>
      <c r="E29" s="89" t="s">
        <v>149</v>
      </c>
      <c r="F29" s="221"/>
      <c r="G29" s="1"/>
      <c r="H29" s="1"/>
      <c r="I29" s="1"/>
      <c r="J29" s="1"/>
      <c r="K29" s="1"/>
      <c r="L29" s="24"/>
    </row>
    <row r="30" spans="1:12" x14ac:dyDescent="0.25">
      <c r="A30" s="12"/>
      <c r="B30" s="88" t="s">
        <v>150</v>
      </c>
      <c r="C30" s="90">
        <v>200</v>
      </c>
      <c r="D30" s="90">
        <v>250</v>
      </c>
      <c r="E30" s="89" t="s">
        <v>147</v>
      </c>
      <c r="F30" s="90">
        <v>340</v>
      </c>
      <c r="G30" s="1"/>
      <c r="H30" s="1"/>
      <c r="I30" s="1"/>
      <c r="J30" s="1"/>
      <c r="K30" s="1"/>
      <c r="L30" s="24"/>
    </row>
    <row r="31" spans="1:12" x14ac:dyDescent="0.25">
      <c r="A31" s="12"/>
      <c r="B31" s="88" t="s">
        <v>151</v>
      </c>
      <c r="C31" s="90">
        <v>300</v>
      </c>
      <c r="D31" s="90">
        <v>300</v>
      </c>
      <c r="E31" s="89" t="s">
        <v>147</v>
      </c>
      <c r="F31" s="90">
        <v>510</v>
      </c>
      <c r="G31" s="1"/>
      <c r="H31" s="1"/>
      <c r="I31" s="1"/>
      <c r="J31" s="1"/>
      <c r="K31" s="1"/>
      <c r="L31" s="24"/>
    </row>
    <row r="32" spans="1:12" x14ac:dyDescent="0.25">
      <c r="A32" s="12"/>
      <c r="B32" s="88" t="s">
        <v>152</v>
      </c>
      <c r="C32" s="90">
        <v>400</v>
      </c>
      <c r="D32" s="89" t="s">
        <v>147</v>
      </c>
      <c r="E32" s="89" t="s">
        <v>147</v>
      </c>
      <c r="F32" s="89" t="s">
        <v>147</v>
      </c>
      <c r="G32" s="1"/>
      <c r="H32" s="1"/>
      <c r="I32" s="1"/>
      <c r="J32" s="1"/>
      <c r="K32" s="1"/>
      <c r="L32" s="24"/>
    </row>
    <row r="33" spans="1:12" x14ac:dyDescent="0.25">
      <c r="A33" s="12"/>
      <c r="B33" s="1"/>
      <c r="C33" s="75"/>
      <c r="D33" s="1"/>
      <c r="E33" s="1"/>
      <c r="F33" s="1"/>
      <c r="G33" s="1"/>
      <c r="H33" s="1"/>
      <c r="I33" s="1"/>
      <c r="J33" s="1"/>
      <c r="K33" s="1"/>
      <c r="L33" s="24"/>
    </row>
    <row r="34" spans="1:12" x14ac:dyDescent="0.25">
      <c r="A34" s="12"/>
      <c r="B34" s="17" t="s">
        <v>273</v>
      </c>
      <c r="C34" s="180"/>
      <c r="D34" s="181"/>
      <c r="E34" s="181"/>
      <c r="F34" s="182"/>
      <c r="G34" s="1"/>
      <c r="H34" s="1"/>
      <c r="I34" s="1"/>
      <c r="J34" s="1"/>
      <c r="K34" s="1"/>
      <c r="L34" s="24"/>
    </row>
    <row r="35" spans="1:12" x14ac:dyDescent="0.25">
      <c r="A35" s="12"/>
      <c r="B35" s="91" t="s">
        <v>270</v>
      </c>
      <c r="C35" s="92" t="s">
        <v>142</v>
      </c>
      <c r="D35" s="92" t="s">
        <v>143</v>
      </c>
      <c r="E35" s="92" t="s">
        <v>144</v>
      </c>
      <c r="F35" s="92" t="s">
        <v>145</v>
      </c>
      <c r="G35" s="1"/>
      <c r="H35" s="1"/>
      <c r="I35" s="1"/>
      <c r="J35" s="1"/>
      <c r="K35" s="1"/>
      <c r="L35" s="24"/>
    </row>
    <row r="36" spans="1:12" ht="31.5" x14ac:dyDescent="0.25">
      <c r="A36" s="12"/>
      <c r="B36" s="220" t="s">
        <v>146</v>
      </c>
      <c r="C36" s="221">
        <v>300</v>
      </c>
      <c r="D36" s="222" t="s">
        <v>147</v>
      </c>
      <c r="E36" s="89" t="s">
        <v>153</v>
      </c>
      <c r="F36" s="221">
        <v>990</v>
      </c>
      <c r="G36" s="1"/>
      <c r="H36" s="1"/>
      <c r="I36" s="1"/>
      <c r="J36" s="1"/>
      <c r="K36" s="1"/>
      <c r="L36" s="24"/>
    </row>
    <row r="37" spans="1:12" x14ac:dyDescent="0.25">
      <c r="A37" s="12"/>
      <c r="B37" s="220"/>
      <c r="C37" s="221"/>
      <c r="D37" s="222"/>
      <c r="E37" s="89" t="s">
        <v>154</v>
      </c>
      <c r="F37" s="221"/>
      <c r="G37" s="1"/>
      <c r="H37" s="1"/>
      <c r="I37" s="1"/>
      <c r="J37" s="1"/>
      <c r="K37" s="1"/>
      <c r="L37" s="24"/>
    </row>
    <row r="38" spans="1:12" x14ac:dyDescent="0.25">
      <c r="A38" s="12"/>
      <c r="B38" s="88" t="s">
        <v>150</v>
      </c>
      <c r="C38" s="90">
        <v>600</v>
      </c>
      <c r="D38" s="90">
        <v>750</v>
      </c>
      <c r="E38" s="89" t="s">
        <v>147</v>
      </c>
      <c r="F38" s="90">
        <v>1020</v>
      </c>
      <c r="G38" s="1"/>
      <c r="H38" s="1"/>
      <c r="I38" s="1"/>
      <c r="J38" s="1"/>
      <c r="K38" s="1"/>
      <c r="L38" s="24"/>
    </row>
    <row r="39" spans="1:12" x14ac:dyDescent="0.25">
      <c r="A39" s="12"/>
      <c r="B39" s="88" t="s">
        <v>151</v>
      </c>
      <c r="C39" s="90">
        <v>900</v>
      </c>
      <c r="D39" s="90">
        <v>900</v>
      </c>
      <c r="E39" s="89" t="s">
        <v>147</v>
      </c>
      <c r="F39" s="90">
        <v>1530</v>
      </c>
      <c r="G39" s="1"/>
      <c r="H39" s="1"/>
      <c r="I39" s="1"/>
      <c r="J39" s="1"/>
      <c r="K39" s="1"/>
      <c r="L39" s="24"/>
    </row>
    <row r="40" spans="1:12" x14ac:dyDescent="0.25">
      <c r="A40" s="12"/>
      <c r="B40" s="88" t="s">
        <v>152</v>
      </c>
      <c r="C40" s="90">
        <v>1200</v>
      </c>
      <c r="D40" s="89" t="s">
        <v>147</v>
      </c>
      <c r="E40" s="89" t="s">
        <v>147</v>
      </c>
      <c r="F40" s="89" t="s">
        <v>147</v>
      </c>
      <c r="G40" s="1"/>
      <c r="H40" s="1"/>
      <c r="I40" s="1"/>
      <c r="J40" s="1"/>
      <c r="K40" s="1"/>
      <c r="L40" s="24"/>
    </row>
    <row r="41" spans="1:12" x14ac:dyDescent="0.25">
      <c r="A41" s="12"/>
      <c r="B41" s="1"/>
      <c r="C41" s="75"/>
      <c r="D41" s="1"/>
      <c r="E41" s="1"/>
      <c r="F41" s="1"/>
      <c r="G41" s="1"/>
      <c r="H41" s="1"/>
      <c r="I41" s="1"/>
      <c r="J41" s="1"/>
      <c r="K41" s="1"/>
      <c r="L41" s="24"/>
    </row>
    <row r="42" spans="1:12" x14ac:dyDescent="0.25">
      <c r="A42" s="12" t="s">
        <v>21</v>
      </c>
      <c r="B42" s="1" t="s">
        <v>67</v>
      </c>
      <c r="C42" s="1" t="s">
        <v>155</v>
      </c>
      <c r="D42" s="1"/>
      <c r="E42" s="1"/>
      <c r="F42" s="1"/>
      <c r="G42" s="1"/>
      <c r="H42" s="1"/>
      <c r="I42" s="1"/>
      <c r="J42" s="1"/>
      <c r="K42" s="1"/>
      <c r="L42" s="24"/>
    </row>
    <row r="43" spans="1:12" x14ac:dyDescent="0.25">
      <c r="A43" s="11"/>
      <c r="B43" s="12" t="s">
        <v>22</v>
      </c>
      <c r="C43" s="1" t="s">
        <v>142</v>
      </c>
      <c r="D43" s="1"/>
      <c r="E43" s="1"/>
      <c r="F43" s="1"/>
      <c r="G43" s="1"/>
      <c r="H43" s="1"/>
      <c r="I43" s="1"/>
      <c r="J43" s="1"/>
      <c r="K43" s="1"/>
      <c r="L43" s="24"/>
    </row>
    <row r="44" spans="1:12" x14ac:dyDescent="0.25">
      <c r="A44" s="11"/>
      <c r="B44" s="12" t="s">
        <v>25</v>
      </c>
      <c r="C44" s="1" t="s">
        <v>143</v>
      </c>
      <c r="D44" s="1"/>
      <c r="E44" s="1"/>
      <c r="F44" s="1"/>
      <c r="G44" s="1"/>
      <c r="H44" s="1"/>
      <c r="I44" s="1"/>
      <c r="J44" s="1"/>
      <c r="K44" s="1"/>
      <c r="L44" s="24"/>
    </row>
    <row r="45" spans="1:12" x14ac:dyDescent="0.25">
      <c r="A45" s="11"/>
      <c r="B45" s="12" t="s">
        <v>26</v>
      </c>
      <c r="C45" s="1" t="s">
        <v>144</v>
      </c>
      <c r="D45" s="1"/>
      <c r="E45" s="1"/>
      <c r="F45" s="1"/>
      <c r="G45" s="1"/>
      <c r="H45" s="1"/>
      <c r="I45" s="1"/>
      <c r="J45" s="1"/>
      <c r="K45" s="1"/>
      <c r="L45" s="24"/>
    </row>
    <row r="46" spans="1:12" x14ac:dyDescent="0.25">
      <c r="A46" s="11"/>
      <c r="B46" s="12" t="s">
        <v>156</v>
      </c>
      <c r="C46" s="1" t="s">
        <v>145</v>
      </c>
      <c r="D46" s="1"/>
      <c r="E46" s="1"/>
      <c r="F46" s="1"/>
      <c r="G46" s="1"/>
      <c r="H46" s="1"/>
      <c r="I46" s="1"/>
      <c r="J46" s="1"/>
      <c r="K46" s="1"/>
      <c r="L46" s="24"/>
    </row>
    <row r="47" spans="1:12" x14ac:dyDescent="0.25">
      <c r="A47" s="11"/>
      <c r="B47" s="1" t="s">
        <v>53</v>
      </c>
      <c r="C47" s="1"/>
      <c r="D47" s="1"/>
      <c r="E47" s="1"/>
      <c r="F47" s="1"/>
      <c r="G47" s="1"/>
      <c r="H47" s="1"/>
      <c r="I47" s="1"/>
      <c r="J47" s="1"/>
      <c r="K47" s="1"/>
      <c r="L47" s="24"/>
    </row>
    <row r="48" spans="1:12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24"/>
    </row>
    <row r="49" spans="1:12" x14ac:dyDescent="0.25">
      <c r="A49" s="10" t="s">
        <v>0</v>
      </c>
      <c r="L49" s="24"/>
    </row>
    <row r="50" spans="1:12" x14ac:dyDescent="0.25">
      <c r="A50" s="2" t="s">
        <v>22</v>
      </c>
      <c r="L50" s="24"/>
    </row>
    <row r="51" spans="1:12" x14ac:dyDescent="0.25">
      <c r="L51" s="24"/>
    </row>
    <row r="52" spans="1:12" x14ac:dyDescent="0.25">
      <c r="L52" s="24"/>
    </row>
    <row r="53" spans="1:12" x14ac:dyDescent="0.25">
      <c r="L53" s="24"/>
    </row>
    <row r="54" spans="1:12" x14ac:dyDescent="0.25">
      <c r="A54" s="2" t="s">
        <v>25</v>
      </c>
      <c r="L54" s="24"/>
    </row>
    <row r="55" spans="1:12" x14ac:dyDescent="0.25">
      <c r="L55" s="24"/>
    </row>
    <row r="56" spans="1:12" x14ac:dyDescent="0.25">
      <c r="L56" s="24"/>
    </row>
    <row r="57" spans="1:12" x14ac:dyDescent="0.25">
      <c r="L57" s="24"/>
    </row>
    <row r="58" spans="1:12" x14ac:dyDescent="0.25">
      <c r="A58" s="2" t="s">
        <v>26</v>
      </c>
      <c r="L58" s="24"/>
    </row>
    <row r="59" spans="1:12" x14ac:dyDescent="0.25">
      <c r="L59" s="24"/>
    </row>
    <row r="60" spans="1:12" x14ac:dyDescent="0.25">
      <c r="L60" s="24"/>
    </row>
    <row r="61" spans="1:12" x14ac:dyDescent="0.25">
      <c r="L61" s="24"/>
    </row>
    <row r="62" spans="1:12" x14ac:dyDescent="0.25">
      <c r="A62" s="2" t="s">
        <v>156</v>
      </c>
      <c r="L62" s="24"/>
    </row>
    <row r="63" spans="1:12" x14ac:dyDescent="0.25">
      <c r="L63" s="24"/>
    </row>
    <row r="64" spans="1:12" x14ac:dyDescent="0.25">
      <c r="L64" s="24"/>
    </row>
    <row r="65" spans="1:12" x14ac:dyDescent="0.25">
      <c r="L65" s="24"/>
    </row>
    <row r="66" spans="1:12" s="3" customFormat="1" x14ac:dyDescent="0.25">
      <c r="A66" s="3" t="s">
        <v>2</v>
      </c>
    </row>
  </sheetData>
  <mergeCells count="8">
    <mergeCell ref="B36:B37"/>
    <mergeCell ref="C36:C37"/>
    <mergeCell ref="D36:D37"/>
    <mergeCell ref="F36:F37"/>
    <mergeCell ref="B28:B29"/>
    <mergeCell ref="C28:C29"/>
    <mergeCell ref="D28:D29"/>
    <mergeCell ref="F28:F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5324-F263-B346-9EEA-1B7F20D14480}">
  <dimension ref="A1:K64"/>
  <sheetViews>
    <sheetView zoomScaleNormal="100" workbookViewId="0"/>
  </sheetViews>
  <sheetFormatPr defaultColWidth="10.85546875" defaultRowHeight="15.75" x14ac:dyDescent="0.25"/>
  <cols>
    <col min="1" max="1" width="10.7109375" style="2" customWidth="1"/>
    <col min="2" max="2" width="17" style="2" customWidth="1"/>
    <col min="3" max="3" width="20.42578125" style="2" customWidth="1"/>
    <col min="4" max="4" width="19.85546875" style="2" customWidth="1"/>
    <col min="5" max="10" width="11.28515625" style="2" customWidth="1"/>
    <col min="11" max="11" width="3.28515625" style="2" customWidth="1"/>
    <col min="12" max="16384" width="10.85546875" style="2"/>
  </cols>
  <sheetData>
    <row r="1" spans="1:11" x14ac:dyDescent="0.25">
      <c r="A1" s="4" t="s">
        <v>325</v>
      </c>
      <c r="B1" s="1"/>
      <c r="C1" s="1"/>
      <c r="D1" s="1"/>
      <c r="E1" s="1"/>
      <c r="F1" s="1"/>
      <c r="G1" s="1"/>
      <c r="H1" s="1"/>
      <c r="I1" s="1"/>
      <c r="J1" s="1"/>
      <c r="K1" s="24"/>
    </row>
    <row r="2" spans="1:11" x14ac:dyDescent="0.25">
      <c r="A2" s="1" t="s">
        <v>326</v>
      </c>
      <c r="B2" s="1"/>
      <c r="C2" s="1"/>
      <c r="D2" s="1"/>
      <c r="E2" s="1"/>
      <c r="F2" s="1"/>
      <c r="G2" s="1"/>
      <c r="H2" s="1"/>
      <c r="I2" s="1"/>
      <c r="J2" s="1"/>
      <c r="K2" s="24"/>
    </row>
    <row r="3" spans="1:11" x14ac:dyDescent="0.25">
      <c r="K3" s="24"/>
    </row>
    <row r="4" spans="1:11" x14ac:dyDescent="0.25">
      <c r="K4" s="24"/>
    </row>
    <row r="5" spans="1:11" x14ac:dyDescent="0.25">
      <c r="A5" s="12" t="s">
        <v>29</v>
      </c>
      <c r="B5" s="1" t="s">
        <v>48</v>
      </c>
      <c r="C5" s="1" t="s">
        <v>348</v>
      </c>
      <c r="D5" s="1"/>
      <c r="E5" s="1"/>
      <c r="F5" s="1"/>
      <c r="G5" s="1"/>
      <c r="H5" s="1"/>
      <c r="I5" s="1"/>
      <c r="J5" s="1"/>
      <c r="K5" s="24"/>
    </row>
    <row r="6" spans="1:11" x14ac:dyDescent="0.25">
      <c r="A6" s="12"/>
      <c r="B6" s="12"/>
      <c r="C6" s="1"/>
      <c r="D6" s="1"/>
      <c r="E6" s="1"/>
      <c r="F6" s="1"/>
      <c r="G6" s="1"/>
      <c r="H6" s="1"/>
      <c r="I6" s="1"/>
      <c r="J6" s="1"/>
      <c r="K6" s="24"/>
    </row>
    <row r="7" spans="1:11" x14ac:dyDescent="0.25">
      <c r="A7" s="10" t="s">
        <v>0</v>
      </c>
      <c r="K7" s="24"/>
    </row>
    <row r="8" spans="1:11" x14ac:dyDescent="0.25">
      <c r="K8" s="24"/>
    </row>
    <row r="9" spans="1:11" x14ac:dyDescent="0.25">
      <c r="K9" s="24"/>
    </row>
    <row r="10" spans="1:11" x14ac:dyDescent="0.25">
      <c r="K10" s="24"/>
    </row>
    <row r="11" spans="1:11" x14ac:dyDescent="0.25">
      <c r="K11" s="24"/>
    </row>
    <row r="12" spans="1:11" x14ac:dyDescent="0.25">
      <c r="K12" s="24"/>
    </row>
    <row r="13" spans="1:11" x14ac:dyDescent="0.25">
      <c r="K13" s="24"/>
    </row>
    <row r="14" spans="1:11" x14ac:dyDescent="0.25">
      <c r="K14" s="24"/>
    </row>
    <row r="15" spans="1:11" x14ac:dyDescent="0.25">
      <c r="K15" s="24"/>
    </row>
    <row r="16" spans="1:11" x14ac:dyDescent="0.25">
      <c r="K16" s="24"/>
    </row>
    <row r="17" spans="1:11" x14ac:dyDescent="0.25">
      <c r="K17" s="24"/>
    </row>
    <row r="18" spans="1:11" x14ac:dyDescent="0.25">
      <c r="K18" s="24"/>
    </row>
    <row r="19" spans="1:11" x14ac:dyDescent="0.25">
      <c r="A19" s="12" t="s">
        <v>21</v>
      </c>
      <c r="B19" s="1" t="s">
        <v>48</v>
      </c>
      <c r="C19" s="1" t="s">
        <v>244</v>
      </c>
      <c r="D19" s="1"/>
      <c r="E19" s="1"/>
      <c r="F19" s="1"/>
      <c r="G19" s="1"/>
      <c r="H19" s="1"/>
      <c r="I19" s="1"/>
      <c r="J19" s="1"/>
      <c r="K19" s="24"/>
    </row>
    <row r="20" spans="1:11" x14ac:dyDescent="0.25">
      <c r="A20" s="12"/>
      <c r="B20" s="12"/>
      <c r="C20" s="1"/>
      <c r="D20" s="1"/>
      <c r="E20" s="1"/>
      <c r="F20" s="1"/>
      <c r="G20" s="1"/>
      <c r="H20" s="1"/>
      <c r="I20" s="1"/>
      <c r="J20" s="1"/>
      <c r="K20" s="24"/>
    </row>
    <row r="21" spans="1:11" x14ac:dyDescent="0.25">
      <c r="A21" s="10" t="s">
        <v>0</v>
      </c>
      <c r="K21" s="24"/>
    </row>
    <row r="22" spans="1:11" x14ac:dyDescent="0.25">
      <c r="K22" s="24"/>
    </row>
    <row r="23" spans="1:11" x14ac:dyDescent="0.25">
      <c r="K23" s="24"/>
    </row>
    <row r="24" spans="1:11" x14ac:dyDescent="0.25">
      <c r="K24" s="24"/>
    </row>
    <row r="25" spans="1:11" x14ac:dyDescent="0.25">
      <c r="K25" s="24"/>
    </row>
    <row r="26" spans="1:11" x14ac:dyDescent="0.25">
      <c r="K26" s="24"/>
    </row>
    <row r="27" spans="1:11" x14ac:dyDescent="0.25">
      <c r="K27" s="24"/>
    </row>
    <row r="28" spans="1:11" x14ac:dyDescent="0.25">
      <c r="K28" s="24"/>
    </row>
    <row r="29" spans="1:11" x14ac:dyDescent="0.25">
      <c r="K29" s="24"/>
    </row>
    <row r="30" spans="1:11" x14ac:dyDescent="0.25">
      <c r="K30" s="24"/>
    </row>
    <row r="31" spans="1:11" x14ac:dyDescent="0.25">
      <c r="K31" s="24"/>
    </row>
    <row r="32" spans="1:11" x14ac:dyDescent="0.25">
      <c r="K32" s="24"/>
    </row>
    <row r="33" spans="1:11" x14ac:dyDescent="0.25">
      <c r="A33" s="1" t="s">
        <v>274</v>
      </c>
      <c r="B33" s="1"/>
      <c r="C33" s="1"/>
      <c r="D33" s="1"/>
      <c r="E33" s="1"/>
      <c r="F33" s="1"/>
      <c r="G33" s="1"/>
      <c r="H33" s="1"/>
      <c r="I33" s="1"/>
      <c r="J33" s="1"/>
      <c r="K33" s="24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A35" s="135" t="s">
        <v>279</v>
      </c>
      <c r="B35" s="1"/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A37" s="1" t="s">
        <v>31</v>
      </c>
      <c r="B37" s="1"/>
      <c r="C37" s="1"/>
      <c r="D37" s="1"/>
      <c r="E37" s="1"/>
      <c r="F37" s="1"/>
      <c r="G37" s="1"/>
      <c r="H37" s="1"/>
      <c r="I37" s="1"/>
      <c r="J37" s="1"/>
      <c r="K37" s="24"/>
    </row>
    <row r="38" spans="1:11" x14ac:dyDescent="0.25">
      <c r="A38" s="1"/>
      <c r="B38" s="1" t="s">
        <v>278</v>
      </c>
      <c r="C38" s="1"/>
      <c r="D38" s="1"/>
      <c r="E38" s="1"/>
      <c r="F38" s="1"/>
      <c r="G38" s="1"/>
      <c r="H38" s="1"/>
      <c r="I38" s="1"/>
      <c r="J38" s="1"/>
      <c r="K38" s="24"/>
    </row>
    <row r="39" spans="1:11" x14ac:dyDescent="0.25">
      <c r="A39" s="1"/>
      <c r="B39" s="1" t="s">
        <v>241</v>
      </c>
      <c r="C39" s="1" t="s">
        <v>242</v>
      </c>
      <c r="D39" s="1"/>
      <c r="E39" s="1"/>
      <c r="F39" s="1"/>
      <c r="G39" s="1"/>
      <c r="H39" s="1"/>
      <c r="I39" s="1"/>
      <c r="J39" s="1"/>
      <c r="K39" s="24"/>
    </row>
    <row r="40" spans="1:11" x14ac:dyDescent="0.25">
      <c r="A40" s="97"/>
      <c r="B40" s="1" t="s">
        <v>243</v>
      </c>
      <c r="C40" s="70" t="s">
        <v>242</v>
      </c>
      <c r="D40" s="1"/>
      <c r="E40" s="1"/>
      <c r="F40" s="1"/>
      <c r="G40" s="1"/>
      <c r="H40" s="1"/>
      <c r="I40" s="1"/>
      <c r="J40" s="1"/>
      <c r="K40" s="24"/>
    </row>
    <row r="41" spans="1:11" ht="15.95" customHeight="1" x14ac:dyDescent="0.25">
      <c r="A41" s="135"/>
      <c r="B41" s="1"/>
      <c r="C41" s="56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A42" s="12" t="s">
        <v>15</v>
      </c>
      <c r="B42" s="1" t="s">
        <v>280</v>
      </c>
      <c r="C42" s="70" t="s">
        <v>275</v>
      </c>
      <c r="D42" s="70"/>
      <c r="E42" s="70"/>
      <c r="F42" s="1"/>
      <c r="G42" s="1"/>
      <c r="H42" s="1"/>
      <c r="I42" s="1"/>
      <c r="J42" s="1"/>
      <c r="K42" s="24"/>
    </row>
    <row r="43" spans="1:11" x14ac:dyDescent="0.25">
      <c r="A43" s="1"/>
      <c r="B43" s="1" t="s">
        <v>22</v>
      </c>
      <c r="C43" s="1" t="s">
        <v>277</v>
      </c>
      <c r="D43" s="1"/>
      <c r="E43" s="1"/>
      <c r="F43" s="1"/>
      <c r="G43" s="1"/>
      <c r="H43" s="1"/>
      <c r="I43" s="1"/>
      <c r="J43" s="1"/>
      <c r="K43" s="24"/>
    </row>
    <row r="44" spans="1:11" x14ac:dyDescent="0.25">
      <c r="A44" s="1"/>
      <c r="B44" s="1" t="s">
        <v>25</v>
      </c>
      <c r="C44" s="1" t="s">
        <v>312</v>
      </c>
      <c r="D44" s="1"/>
      <c r="E44" s="1"/>
      <c r="F44" s="1"/>
      <c r="G44" s="1"/>
      <c r="H44" s="1"/>
      <c r="I44" s="1"/>
      <c r="J44" s="1"/>
      <c r="K44" s="24"/>
    </row>
    <row r="45" spans="1:11" x14ac:dyDescent="0.25">
      <c r="A45" s="1"/>
      <c r="B45" s="1" t="s">
        <v>26</v>
      </c>
      <c r="C45" s="1" t="s">
        <v>276</v>
      </c>
      <c r="D45" s="1"/>
      <c r="E45" s="1"/>
      <c r="F45" s="1"/>
      <c r="G45" s="1"/>
      <c r="H45" s="1"/>
      <c r="I45" s="1"/>
      <c r="J45" s="1"/>
      <c r="K45" s="24"/>
    </row>
    <row r="46" spans="1:11" x14ac:dyDescent="0.25">
      <c r="A46" s="5"/>
      <c r="B46" s="1"/>
      <c r="C46" s="1" t="s">
        <v>12</v>
      </c>
      <c r="D46" s="70"/>
      <c r="E46" s="70"/>
      <c r="F46" s="1"/>
      <c r="G46" s="1"/>
      <c r="H46" s="1"/>
      <c r="I46" s="1"/>
      <c r="J46" s="1"/>
      <c r="K46" s="24"/>
    </row>
    <row r="47" spans="1:1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24"/>
    </row>
    <row r="48" spans="1:11" x14ac:dyDescent="0.25">
      <c r="A48" s="10" t="s">
        <v>0</v>
      </c>
      <c r="K48" s="24"/>
    </row>
    <row r="49" spans="1:11" x14ac:dyDescent="0.25">
      <c r="A49" s="2" t="s">
        <v>22</v>
      </c>
      <c r="K49" s="24"/>
    </row>
    <row r="50" spans="1:11" x14ac:dyDescent="0.25">
      <c r="K50" s="24"/>
    </row>
    <row r="51" spans="1:11" x14ac:dyDescent="0.25">
      <c r="K51" s="24"/>
    </row>
    <row r="52" spans="1:11" x14ac:dyDescent="0.25">
      <c r="C52" s="16"/>
      <c r="D52" s="16"/>
      <c r="E52" s="16"/>
      <c r="F52" s="16"/>
      <c r="G52" s="16"/>
      <c r="H52" s="16"/>
      <c r="I52" s="16"/>
      <c r="J52" s="16"/>
      <c r="K52" s="24"/>
    </row>
    <row r="53" spans="1:11" x14ac:dyDescent="0.25">
      <c r="C53" s="16"/>
      <c r="D53" s="16"/>
      <c r="E53" s="16"/>
      <c r="F53" s="16"/>
      <c r="G53" s="16"/>
      <c r="H53" s="16"/>
      <c r="I53" s="16"/>
      <c r="J53" s="16"/>
      <c r="K53" s="24"/>
    </row>
    <row r="54" spans="1:11" x14ac:dyDescent="0.25">
      <c r="A54" s="2" t="s">
        <v>25</v>
      </c>
      <c r="C54" s="16"/>
      <c r="D54" s="16"/>
      <c r="E54" s="16"/>
      <c r="F54" s="16"/>
      <c r="G54" s="16"/>
      <c r="H54" s="16"/>
      <c r="I54" s="16"/>
      <c r="J54" s="16"/>
      <c r="K54" s="24"/>
    </row>
    <row r="55" spans="1:11" x14ac:dyDescent="0.25">
      <c r="A55" s="16"/>
      <c r="C55" s="16"/>
      <c r="D55" s="16"/>
      <c r="E55" s="16"/>
      <c r="F55" s="16"/>
      <c r="G55" s="16"/>
      <c r="H55" s="16"/>
      <c r="I55" s="16"/>
      <c r="J55" s="16"/>
      <c r="K55" s="24"/>
    </row>
    <row r="56" spans="1:11" x14ac:dyDescent="0.25">
      <c r="A56" s="16"/>
      <c r="C56" s="16"/>
      <c r="D56" s="16"/>
      <c r="E56" s="16"/>
      <c r="F56" s="16"/>
      <c r="G56" s="16"/>
      <c r="H56" s="16"/>
      <c r="I56" s="16"/>
      <c r="J56" s="16"/>
      <c r="K56" s="24"/>
    </row>
    <row r="57" spans="1:11" x14ac:dyDescent="0.25">
      <c r="C57" s="16"/>
      <c r="D57" s="16"/>
      <c r="E57" s="16"/>
      <c r="F57" s="16"/>
      <c r="G57" s="16"/>
      <c r="H57" s="16"/>
      <c r="I57" s="16"/>
      <c r="J57" s="16"/>
      <c r="K57" s="24"/>
    </row>
    <row r="58" spans="1:11" x14ac:dyDescent="0.25">
      <c r="C58" s="16"/>
      <c r="D58" s="16"/>
      <c r="E58" s="16"/>
      <c r="F58" s="16"/>
      <c r="G58" s="16"/>
      <c r="H58" s="16"/>
      <c r="I58" s="16"/>
      <c r="J58" s="16"/>
      <c r="K58" s="24"/>
    </row>
    <row r="59" spans="1:11" x14ac:dyDescent="0.25">
      <c r="A59" s="2" t="s">
        <v>26</v>
      </c>
      <c r="K59" s="24"/>
    </row>
    <row r="60" spans="1:11" x14ac:dyDescent="0.25">
      <c r="K60" s="24"/>
    </row>
    <row r="61" spans="1:11" x14ac:dyDescent="0.25">
      <c r="K61" s="24"/>
    </row>
    <row r="62" spans="1:11" x14ac:dyDescent="0.25">
      <c r="K62" s="24"/>
    </row>
    <row r="63" spans="1:11" x14ac:dyDescent="0.25">
      <c r="C63" s="16"/>
      <c r="D63" s="16"/>
      <c r="E63" s="16"/>
      <c r="F63" s="16"/>
      <c r="G63" s="16"/>
      <c r="H63" s="16"/>
      <c r="I63" s="16"/>
      <c r="J63" s="16"/>
      <c r="K63" s="24"/>
    </row>
    <row r="64" spans="1:11" x14ac:dyDescent="0.25">
      <c r="A64" s="3" t="s">
        <v>2</v>
      </c>
      <c r="B64" s="3"/>
      <c r="C64" s="3"/>
      <c r="D64" s="3"/>
      <c r="E64" s="3"/>
      <c r="F64" s="3"/>
      <c r="G64" s="3"/>
      <c r="H64" s="3"/>
      <c r="I64" s="3"/>
      <c r="J64" s="3"/>
      <c r="K6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DC8F-A4A8-482A-9A5B-A25AA6C9209D}">
  <dimension ref="A1:K91"/>
  <sheetViews>
    <sheetView zoomScaleNormal="100" workbookViewId="0"/>
  </sheetViews>
  <sheetFormatPr defaultColWidth="9.140625" defaultRowHeight="15.75" x14ac:dyDescent="0.25"/>
  <cols>
    <col min="1" max="1" width="15.28515625" style="2" customWidth="1"/>
    <col min="2" max="2" width="19.7109375" style="2" customWidth="1"/>
    <col min="3" max="3" width="11.28515625" style="2" customWidth="1"/>
    <col min="4" max="4" width="13.140625" style="2" customWidth="1"/>
    <col min="5" max="9" width="12.7109375" style="2" customWidth="1"/>
    <col min="10" max="10" width="9.140625" style="2"/>
    <col min="11" max="11" width="3.28515625" style="2" customWidth="1"/>
    <col min="12" max="16384" width="9.140625" style="2"/>
  </cols>
  <sheetData>
    <row r="1" spans="1:11" x14ac:dyDescent="0.25">
      <c r="A1" s="4" t="s">
        <v>327</v>
      </c>
      <c r="B1" s="1"/>
      <c r="C1" s="1"/>
      <c r="D1" s="1"/>
      <c r="E1" s="1"/>
      <c r="F1" s="1"/>
      <c r="G1" s="1"/>
      <c r="H1" s="1"/>
      <c r="I1" s="1"/>
      <c r="J1" s="1"/>
      <c r="K1" s="24"/>
    </row>
    <row r="2" spans="1:11" x14ac:dyDescent="0.25">
      <c r="A2" s="1" t="s">
        <v>328</v>
      </c>
      <c r="B2" s="1"/>
      <c r="C2" s="1"/>
      <c r="D2" s="1"/>
      <c r="E2" s="1"/>
      <c r="F2" s="1"/>
      <c r="G2" s="1"/>
      <c r="H2" s="1"/>
      <c r="I2" s="1"/>
      <c r="J2" s="1"/>
      <c r="K2" s="24"/>
    </row>
    <row r="3" spans="1:11" x14ac:dyDescent="0.25">
      <c r="K3" s="24"/>
    </row>
    <row r="4" spans="1:11" x14ac:dyDescent="0.25">
      <c r="A4" s="12" t="s">
        <v>29</v>
      </c>
      <c r="B4" s="1" t="s">
        <v>48</v>
      </c>
      <c r="C4" s="1" t="s">
        <v>313</v>
      </c>
      <c r="D4" s="1"/>
      <c r="E4" s="1"/>
      <c r="F4" s="1"/>
      <c r="G4" s="1"/>
      <c r="H4" s="1"/>
      <c r="I4" s="1"/>
      <c r="J4" s="1"/>
      <c r="K4" s="24"/>
    </row>
    <row r="5" spans="1:11" x14ac:dyDescent="0.25">
      <c r="A5" s="12"/>
      <c r="B5" s="1" t="s">
        <v>22</v>
      </c>
      <c r="C5" s="1" t="s">
        <v>283</v>
      </c>
      <c r="D5" s="1"/>
      <c r="E5" s="1"/>
      <c r="F5" s="1"/>
      <c r="G5" s="1"/>
      <c r="H5" s="1"/>
      <c r="I5" s="1"/>
      <c r="J5" s="1"/>
      <c r="K5" s="24"/>
    </row>
    <row r="6" spans="1:11" x14ac:dyDescent="0.25">
      <c r="A6" s="12"/>
      <c r="B6" s="1" t="s">
        <v>25</v>
      </c>
      <c r="C6" s="1" t="s">
        <v>284</v>
      </c>
      <c r="D6" s="1"/>
      <c r="E6" s="1"/>
      <c r="F6" s="1"/>
      <c r="G6" s="1"/>
      <c r="H6" s="1"/>
      <c r="I6" s="1"/>
      <c r="J6" s="1"/>
      <c r="K6" s="24"/>
    </row>
    <row r="7" spans="1:11" x14ac:dyDescent="0.25">
      <c r="A7" s="12"/>
      <c r="B7" s="1" t="s">
        <v>26</v>
      </c>
      <c r="C7" s="1" t="s">
        <v>281</v>
      </c>
      <c r="D7" s="1"/>
      <c r="E7" s="1"/>
      <c r="F7" s="1"/>
      <c r="G7" s="1"/>
      <c r="H7" s="1"/>
      <c r="I7" s="1"/>
      <c r="J7" s="1"/>
      <c r="K7" s="24"/>
    </row>
    <row r="8" spans="1:11" x14ac:dyDescent="0.25">
      <c r="A8" s="12"/>
      <c r="B8" s="1" t="s">
        <v>156</v>
      </c>
      <c r="C8" s="1" t="s">
        <v>282</v>
      </c>
      <c r="D8" s="1"/>
      <c r="E8" s="1"/>
      <c r="F8" s="1"/>
      <c r="G8" s="1"/>
      <c r="H8" s="1"/>
      <c r="I8" s="1"/>
      <c r="J8" s="1"/>
      <c r="K8" s="24"/>
    </row>
    <row r="9" spans="1:11" x14ac:dyDescent="0.25">
      <c r="A9" s="12"/>
      <c r="B9" s="1"/>
      <c r="C9" s="1"/>
      <c r="D9" s="1"/>
      <c r="E9" s="1"/>
      <c r="F9" s="1"/>
      <c r="G9" s="1"/>
      <c r="H9" s="1"/>
      <c r="I9" s="1"/>
      <c r="J9" s="1"/>
      <c r="K9" s="24"/>
    </row>
    <row r="10" spans="1:11" x14ac:dyDescent="0.25">
      <c r="A10" s="10" t="s">
        <v>0</v>
      </c>
      <c r="K10" s="24"/>
    </row>
    <row r="11" spans="1:11" x14ac:dyDescent="0.25">
      <c r="A11" s="2" t="s">
        <v>22</v>
      </c>
      <c r="K11" s="24"/>
    </row>
    <row r="12" spans="1:11" x14ac:dyDescent="0.25">
      <c r="K12" s="24"/>
    </row>
    <row r="13" spans="1:11" x14ac:dyDescent="0.25">
      <c r="K13" s="24"/>
    </row>
    <row r="14" spans="1:11" x14ac:dyDescent="0.25">
      <c r="A14" s="2" t="s">
        <v>25</v>
      </c>
      <c r="K14" s="24"/>
    </row>
    <row r="15" spans="1:11" x14ac:dyDescent="0.25">
      <c r="K15" s="24"/>
    </row>
    <row r="16" spans="1:11" x14ac:dyDescent="0.25">
      <c r="K16" s="24"/>
    </row>
    <row r="17" spans="1:11" x14ac:dyDescent="0.25">
      <c r="A17" s="2" t="s">
        <v>26</v>
      </c>
      <c r="K17" s="24"/>
    </row>
    <row r="18" spans="1:11" x14ac:dyDescent="0.25">
      <c r="K18" s="24"/>
    </row>
    <row r="19" spans="1:11" x14ac:dyDescent="0.25">
      <c r="K19" s="24"/>
    </row>
    <row r="20" spans="1:11" x14ac:dyDescent="0.25">
      <c r="A20" s="2" t="s">
        <v>156</v>
      </c>
      <c r="K20" s="24"/>
    </row>
    <row r="21" spans="1:11" x14ac:dyDescent="0.25">
      <c r="K21" s="24"/>
    </row>
    <row r="22" spans="1:11" x14ac:dyDescent="0.25">
      <c r="K22" s="24"/>
    </row>
    <row r="23" spans="1:11" x14ac:dyDescent="0.25">
      <c r="A23" s="1" t="s">
        <v>65</v>
      </c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24"/>
    </row>
    <row r="25" spans="1:11" ht="47.25" x14ac:dyDescent="0.25">
      <c r="A25" s="1"/>
      <c r="B25" s="48" t="s">
        <v>57</v>
      </c>
      <c r="C25" s="48" t="s">
        <v>66</v>
      </c>
      <c r="D25" s="49" t="s">
        <v>287</v>
      </c>
      <c r="E25" s="1"/>
      <c r="F25" s="1"/>
      <c r="G25" s="1"/>
      <c r="H25" s="1"/>
      <c r="I25" s="1"/>
      <c r="J25" s="1"/>
      <c r="K25" s="24"/>
    </row>
    <row r="26" spans="1:11" x14ac:dyDescent="0.25">
      <c r="A26" s="1"/>
      <c r="B26" s="52">
        <v>0</v>
      </c>
      <c r="C26" s="53">
        <v>0.05</v>
      </c>
      <c r="D26" s="50">
        <v>0</v>
      </c>
      <c r="E26" s="1"/>
      <c r="F26" s="1"/>
      <c r="G26" s="1"/>
      <c r="H26" s="1"/>
      <c r="I26" s="1"/>
      <c r="J26" s="1"/>
      <c r="K26" s="24"/>
    </row>
    <row r="27" spans="1:11" x14ac:dyDescent="0.25">
      <c r="A27" s="1"/>
      <c r="B27" s="50" t="s">
        <v>58</v>
      </c>
      <c r="C27" s="51">
        <v>0.05</v>
      </c>
      <c r="D27" s="50">
        <v>15</v>
      </c>
      <c r="E27" s="1"/>
      <c r="F27" s="1"/>
      <c r="G27" s="1"/>
      <c r="H27" s="1"/>
      <c r="I27" s="1"/>
      <c r="J27" s="1"/>
      <c r="K27" s="24"/>
    </row>
    <row r="28" spans="1:11" x14ac:dyDescent="0.25">
      <c r="A28" s="1"/>
      <c r="B28" s="50" t="s">
        <v>59</v>
      </c>
      <c r="C28" s="51">
        <v>0.14000000000000001</v>
      </c>
      <c r="D28" s="50">
        <v>120</v>
      </c>
      <c r="E28" s="1"/>
      <c r="F28" s="1"/>
      <c r="G28" s="1"/>
      <c r="H28" s="1"/>
      <c r="I28" s="1"/>
      <c r="J28" s="1"/>
      <c r="K28" s="24"/>
    </row>
    <row r="29" spans="1:11" x14ac:dyDescent="0.25">
      <c r="A29" s="1"/>
      <c r="B29" s="22" t="s">
        <v>60</v>
      </c>
      <c r="C29" s="51">
        <v>0.2</v>
      </c>
      <c r="D29" s="50">
        <v>400</v>
      </c>
      <c r="E29" s="1"/>
      <c r="F29" s="1"/>
      <c r="G29" s="1"/>
      <c r="H29" s="1"/>
      <c r="I29" s="1"/>
      <c r="J29" s="1"/>
      <c r="K29" s="24"/>
    </row>
    <row r="30" spans="1:11" x14ac:dyDescent="0.25">
      <c r="A30" s="1"/>
      <c r="B30" s="22" t="s">
        <v>61</v>
      </c>
      <c r="C30" s="51">
        <v>0.25</v>
      </c>
      <c r="D30" s="50">
        <v>800</v>
      </c>
      <c r="E30" s="1"/>
      <c r="F30" s="1"/>
      <c r="G30" s="1"/>
      <c r="H30" s="1"/>
      <c r="I30" s="1"/>
      <c r="J30" s="1"/>
      <c r="K30" s="24"/>
    </row>
    <row r="31" spans="1:11" x14ac:dyDescent="0.25">
      <c r="A31" s="1"/>
      <c r="B31" s="22" t="s">
        <v>62</v>
      </c>
      <c r="C31" s="51">
        <v>0.2</v>
      </c>
      <c r="D31" s="50">
        <v>1400</v>
      </c>
      <c r="E31" s="1"/>
      <c r="F31" s="1"/>
      <c r="G31" s="1"/>
      <c r="H31" s="1"/>
      <c r="I31" s="1"/>
      <c r="J31" s="1"/>
      <c r="K31" s="24"/>
    </row>
    <row r="32" spans="1:11" x14ac:dyDescent="0.25">
      <c r="A32" s="1"/>
      <c r="B32" s="22" t="s">
        <v>63</v>
      </c>
      <c r="C32" s="51">
        <v>0.1</v>
      </c>
      <c r="D32" s="50">
        <v>2500</v>
      </c>
      <c r="E32" s="1"/>
      <c r="F32" s="1"/>
      <c r="G32" s="1"/>
      <c r="H32" s="1"/>
      <c r="I32" s="1"/>
      <c r="J32" s="1"/>
      <c r="K32" s="24"/>
    </row>
    <row r="33" spans="1:11" x14ac:dyDescent="0.25">
      <c r="A33" s="1"/>
      <c r="B33" s="22" t="s">
        <v>64</v>
      </c>
      <c r="C33" s="51">
        <v>0.01</v>
      </c>
      <c r="D33" s="50">
        <v>4100</v>
      </c>
      <c r="E33" s="1"/>
      <c r="F33" s="1"/>
      <c r="G33" s="1"/>
      <c r="H33" s="1"/>
      <c r="I33" s="1"/>
      <c r="J33" s="1"/>
      <c r="K33" s="24"/>
    </row>
    <row r="34" spans="1:11" x14ac:dyDescent="0.25">
      <c r="A34" s="1"/>
      <c r="B34" s="45"/>
      <c r="C34" s="46"/>
      <c r="D34" s="47"/>
      <c r="E34" s="1"/>
      <c r="F34" s="1"/>
      <c r="G34" s="1"/>
      <c r="H34" s="1"/>
      <c r="I34" s="1"/>
      <c r="J34" s="1"/>
      <c r="K34" s="24"/>
    </row>
    <row r="35" spans="1:11" x14ac:dyDescent="0.25">
      <c r="A35" s="12" t="s">
        <v>21</v>
      </c>
      <c r="B35" s="1" t="s">
        <v>30</v>
      </c>
      <c r="C35" s="1" t="s">
        <v>285</v>
      </c>
      <c r="D35" s="1"/>
      <c r="E35" s="1"/>
      <c r="F35" s="1"/>
      <c r="G35" s="1"/>
      <c r="H35" s="1"/>
      <c r="I35" s="1"/>
      <c r="J35" s="1"/>
      <c r="K35" s="24"/>
    </row>
    <row r="36" spans="1:11" x14ac:dyDescent="0.25">
      <c r="A36" s="1"/>
      <c r="B36" s="14" t="s">
        <v>12</v>
      </c>
      <c r="C36" s="14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A37" s="11"/>
      <c r="B37" s="11"/>
      <c r="C37" s="1"/>
      <c r="D37" s="1"/>
      <c r="E37" s="1"/>
      <c r="F37" s="1"/>
      <c r="G37" s="1"/>
      <c r="H37" s="1"/>
      <c r="I37" s="1"/>
      <c r="J37" s="1"/>
      <c r="K37" s="24"/>
    </row>
    <row r="38" spans="1:11" x14ac:dyDescent="0.25">
      <c r="B38" s="10"/>
      <c r="K38" s="24"/>
    </row>
    <row r="39" spans="1:11" x14ac:dyDescent="0.25">
      <c r="A39" s="2" t="s">
        <v>0</v>
      </c>
      <c r="K39" s="24"/>
    </row>
    <row r="40" spans="1:11" x14ac:dyDescent="0.25">
      <c r="K40" s="24"/>
    </row>
    <row r="41" spans="1:11" x14ac:dyDescent="0.25">
      <c r="K41" s="24"/>
    </row>
    <row r="42" spans="1:11" x14ac:dyDescent="0.25">
      <c r="K42" s="24"/>
    </row>
    <row r="43" spans="1:11" x14ac:dyDescent="0.25">
      <c r="K43" s="24"/>
    </row>
    <row r="44" spans="1:11" x14ac:dyDescent="0.25">
      <c r="K44" s="24"/>
    </row>
    <row r="45" spans="1:11" x14ac:dyDescent="0.25">
      <c r="K45" s="24"/>
    </row>
    <row r="46" spans="1:11" x14ac:dyDescent="0.25">
      <c r="K46" s="24"/>
    </row>
    <row r="47" spans="1:11" x14ac:dyDescent="0.25">
      <c r="K47" s="24"/>
    </row>
    <row r="48" spans="1:11" x14ac:dyDescent="0.25">
      <c r="K48" s="24"/>
    </row>
    <row r="49" spans="1:11" x14ac:dyDescent="0.25">
      <c r="K49" s="24"/>
    </row>
    <row r="50" spans="1:11" x14ac:dyDescent="0.25">
      <c r="A50" s="1" t="s">
        <v>31</v>
      </c>
      <c r="B50" s="1"/>
      <c r="C50" s="1"/>
      <c r="D50" s="1"/>
      <c r="E50" s="1"/>
      <c r="F50" s="1"/>
      <c r="G50" s="1"/>
      <c r="H50" s="1"/>
      <c r="I50" s="1"/>
      <c r="J50" s="1"/>
      <c r="K50" s="24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4"/>
    </row>
    <row r="52" spans="1:11" ht="47.25" x14ac:dyDescent="0.25">
      <c r="A52" s="1"/>
      <c r="B52" s="57" t="s">
        <v>71</v>
      </c>
      <c r="C52" s="37" t="s">
        <v>72</v>
      </c>
      <c r="D52" s="37" t="s">
        <v>73</v>
      </c>
      <c r="E52" s="37" t="s">
        <v>74</v>
      </c>
      <c r="F52" s="37" t="s">
        <v>75</v>
      </c>
      <c r="G52" s="37" t="s">
        <v>19</v>
      </c>
      <c r="H52" s="1"/>
      <c r="I52" s="1"/>
      <c r="J52" s="1"/>
      <c r="K52" s="24"/>
    </row>
    <row r="53" spans="1:11" x14ac:dyDescent="0.25">
      <c r="A53" s="1"/>
      <c r="B53" s="6" t="s">
        <v>13</v>
      </c>
      <c r="C53" s="213">
        <v>55</v>
      </c>
      <c r="D53" s="58">
        <v>0.75</v>
      </c>
      <c r="E53" s="58">
        <v>0.7</v>
      </c>
      <c r="F53" s="58">
        <v>0</v>
      </c>
      <c r="G53" s="58">
        <v>0.1</v>
      </c>
      <c r="H53" s="1"/>
      <c r="I53" s="1"/>
      <c r="J53" s="1"/>
      <c r="K53" s="24"/>
    </row>
    <row r="54" spans="1:11" x14ac:dyDescent="0.25">
      <c r="A54" s="1"/>
      <c r="B54" s="6" t="s">
        <v>76</v>
      </c>
      <c r="C54" s="213">
        <v>205</v>
      </c>
      <c r="D54" s="58">
        <v>0.25</v>
      </c>
      <c r="E54" s="58">
        <v>0.15</v>
      </c>
      <c r="F54" s="58">
        <v>0.25</v>
      </c>
      <c r="G54" s="58">
        <v>0.15</v>
      </c>
      <c r="H54" s="1"/>
      <c r="I54" s="1"/>
      <c r="J54" s="1"/>
      <c r="K54" s="24"/>
    </row>
    <row r="55" spans="1:11" x14ac:dyDescent="0.25">
      <c r="A55" s="1"/>
      <c r="B55" s="6" t="s">
        <v>77</v>
      </c>
      <c r="C55" s="213">
        <v>250</v>
      </c>
      <c r="D55" s="58">
        <v>0.15</v>
      </c>
      <c r="E55" s="58">
        <v>0.1</v>
      </c>
      <c r="F55" s="58">
        <v>0</v>
      </c>
      <c r="G55" s="58">
        <v>0.3</v>
      </c>
      <c r="H55" s="1"/>
      <c r="I55" s="1"/>
      <c r="J55" s="1"/>
      <c r="K55" s="24"/>
    </row>
    <row r="56" spans="1:11" x14ac:dyDescent="0.25">
      <c r="A56" s="1"/>
      <c r="B56" s="6" t="s">
        <v>78</v>
      </c>
      <c r="C56" s="213">
        <v>2700</v>
      </c>
      <c r="D56" s="58">
        <v>0.1</v>
      </c>
      <c r="E56" s="58">
        <v>0.05</v>
      </c>
      <c r="F56" s="58">
        <v>0.1</v>
      </c>
      <c r="G56" s="58">
        <v>0.2</v>
      </c>
      <c r="H56" s="1"/>
      <c r="I56" s="1"/>
      <c r="J56" s="1"/>
      <c r="K56" s="24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24"/>
    </row>
    <row r="58" spans="1:11" x14ac:dyDescent="0.25">
      <c r="A58" s="1"/>
      <c r="B58" s="6" t="s">
        <v>68</v>
      </c>
      <c r="C58" s="59">
        <v>0</v>
      </c>
      <c r="D58" s="1"/>
      <c r="E58" s="1"/>
      <c r="F58" s="1"/>
      <c r="G58" s="1"/>
      <c r="H58" s="1"/>
      <c r="I58" s="1"/>
      <c r="J58" s="1"/>
      <c r="K58" s="24"/>
    </row>
    <row r="59" spans="1:11" x14ac:dyDescent="0.25">
      <c r="A59" s="1"/>
      <c r="B59" s="6" t="s">
        <v>69</v>
      </c>
      <c r="C59" s="60">
        <v>0</v>
      </c>
      <c r="D59" s="1"/>
      <c r="E59" s="1"/>
      <c r="F59" s="1"/>
      <c r="G59" s="1"/>
      <c r="H59" s="1"/>
      <c r="I59" s="1"/>
      <c r="J59" s="1"/>
      <c r="K59" s="24"/>
    </row>
    <row r="60" spans="1:11" x14ac:dyDescent="0.25">
      <c r="A60" s="1"/>
      <c r="B60" s="6" t="s">
        <v>70</v>
      </c>
      <c r="C60" s="60">
        <v>1</v>
      </c>
      <c r="D60" s="1"/>
      <c r="E60" s="1"/>
      <c r="F60" s="1"/>
      <c r="G60" s="1"/>
      <c r="H60" s="1"/>
      <c r="I60" s="1"/>
      <c r="J60" s="1"/>
      <c r="K60" s="24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4"/>
    </row>
    <row r="62" spans="1:11" x14ac:dyDescent="0.25">
      <c r="A62" s="12" t="s">
        <v>15</v>
      </c>
      <c r="B62" s="1" t="s">
        <v>67</v>
      </c>
      <c r="C62" s="1" t="s">
        <v>79</v>
      </c>
      <c r="D62" s="1"/>
      <c r="E62" s="1"/>
      <c r="F62" s="1"/>
      <c r="G62" s="1"/>
      <c r="H62" s="1"/>
      <c r="I62" s="1"/>
      <c r="J62" s="1"/>
      <c r="K62" s="24"/>
    </row>
    <row r="63" spans="1:11" x14ac:dyDescent="0.25">
      <c r="A63" s="1"/>
      <c r="B63" s="1" t="s">
        <v>12</v>
      </c>
      <c r="C63" s="1"/>
      <c r="D63" s="1"/>
      <c r="E63" s="1"/>
      <c r="F63" s="1"/>
      <c r="G63" s="1"/>
      <c r="H63" s="1"/>
      <c r="I63" s="1"/>
      <c r="J63" s="1"/>
      <c r="K63" s="24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24"/>
    </row>
    <row r="65" spans="1:11" x14ac:dyDescent="0.25">
      <c r="A65" s="10" t="s">
        <v>0</v>
      </c>
      <c r="K65" s="24"/>
    </row>
    <row r="66" spans="1:11" x14ac:dyDescent="0.25">
      <c r="A66" s="10"/>
      <c r="K66" s="24"/>
    </row>
    <row r="67" spans="1:11" x14ac:dyDescent="0.25">
      <c r="A67" s="10"/>
      <c r="K67" s="24"/>
    </row>
    <row r="68" spans="1:11" x14ac:dyDescent="0.25">
      <c r="A68" s="10"/>
      <c r="K68" s="24"/>
    </row>
    <row r="69" spans="1:11" x14ac:dyDescent="0.25">
      <c r="A69" s="10"/>
      <c r="K69" s="24"/>
    </row>
    <row r="70" spans="1:11" x14ac:dyDescent="0.25">
      <c r="A70" s="10"/>
      <c r="K70" s="24"/>
    </row>
    <row r="71" spans="1:11" x14ac:dyDescent="0.25">
      <c r="K71" s="24"/>
    </row>
    <row r="72" spans="1:11" x14ac:dyDescent="0.25">
      <c r="K72" s="24"/>
    </row>
    <row r="73" spans="1:11" x14ac:dyDescent="0.25">
      <c r="K73" s="24"/>
    </row>
    <row r="74" spans="1:11" x14ac:dyDescent="0.25">
      <c r="K74" s="24"/>
    </row>
    <row r="75" spans="1:11" x14ac:dyDescent="0.25">
      <c r="K75" s="24"/>
    </row>
    <row r="76" spans="1:11" x14ac:dyDescent="0.25">
      <c r="K76" s="24"/>
    </row>
    <row r="77" spans="1:11" x14ac:dyDescent="0.25">
      <c r="A77" s="12" t="s">
        <v>20</v>
      </c>
      <c r="B77" s="1" t="s">
        <v>48</v>
      </c>
      <c r="C77" s="1" t="s">
        <v>349</v>
      </c>
      <c r="D77" s="1"/>
      <c r="E77" s="1"/>
      <c r="F77" s="1"/>
      <c r="G77" s="1"/>
      <c r="H77" s="1"/>
      <c r="I77" s="1"/>
      <c r="J77" s="1"/>
      <c r="K77" s="24"/>
    </row>
    <row r="78" spans="1:1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24"/>
    </row>
    <row r="79" spans="1:11" x14ac:dyDescent="0.25">
      <c r="A79" s="10" t="s">
        <v>0</v>
      </c>
      <c r="K79" s="24"/>
    </row>
    <row r="80" spans="1:11" x14ac:dyDescent="0.25">
      <c r="K80" s="24"/>
    </row>
    <row r="81" spans="1:11" x14ac:dyDescent="0.25">
      <c r="K81" s="24"/>
    </row>
    <row r="82" spans="1:11" x14ac:dyDescent="0.25">
      <c r="K82" s="24"/>
    </row>
    <row r="83" spans="1:11" x14ac:dyDescent="0.25">
      <c r="K83" s="24"/>
    </row>
    <row r="84" spans="1:11" x14ac:dyDescent="0.25">
      <c r="K84" s="24"/>
    </row>
    <row r="85" spans="1:11" x14ac:dyDescent="0.25">
      <c r="K85" s="24"/>
    </row>
    <row r="86" spans="1:11" x14ac:dyDescent="0.25">
      <c r="K86" s="24"/>
    </row>
    <row r="87" spans="1:11" x14ac:dyDescent="0.25">
      <c r="K87" s="24"/>
    </row>
    <row r="88" spans="1:11" x14ac:dyDescent="0.25">
      <c r="K88" s="24"/>
    </row>
    <row r="89" spans="1:11" x14ac:dyDescent="0.25">
      <c r="K89" s="24"/>
    </row>
    <row r="90" spans="1:11" x14ac:dyDescent="0.25">
      <c r="K90" s="24"/>
    </row>
    <row r="91" spans="1:11" s="3" customFormat="1" x14ac:dyDescent="0.25">
      <c r="A91" s="3" t="s">
        <v>2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Notes</vt:lpstr>
      <vt:lpstr>CalculationTable_A</vt:lpstr>
      <vt:lpstr>Q01</vt:lpstr>
      <vt:lpstr>Q02</vt:lpstr>
      <vt:lpstr>Q03</vt:lpstr>
      <vt:lpstr>Q04</vt:lpstr>
      <vt:lpstr>Q05</vt:lpstr>
      <vt:lpstr>Q06</vt:lpstr>
      <vt:lpstr>Q07</vt:lpstr>
      <vt:lpstr>Q08</vt:lpstr>
      <vt:lpstr>Q09</vt:lpstr>
      <vt:lpstr>Q10</vt:lpstr>
      <vt:lpstr>Coinsurance</vt:lpstr>
      <vt:lpstr>Deductible</vt:lpstr>
      <vt:lpstr>MOOP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2021-01-24T18:45:40Z</dcterms:created>
  <dcterms:modified xsi:type="dcterms:W3CDTF">2025-02-03T20:24:34Z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37230a-460a-4aec-98a3-ac101fb30b10_Enabled">
    <vt:lpwstr>true</vt:lpwstr>
  </property>
  <property fmtid="{D5CDD505-2E9C-101B-9397-08002B2CF9AE}" pid="3" name="MSIP_Label_7837230a-460a-4aec-98a3-ac101fb30b10_SetDate">
    <vt:lpwstr>2022-01-22T18:32:37Z</vt:lpwstr>
  </property>
  <property fmtid="{D5CDD505-2E9C-101B-9397-08002B2CF9AE}" pid="4" name="MSIP_Label_7837230a-460a-4aec-98a3-ac101fb30b10_Method">
    <vt:lpwstr>Privileged</vt:lpwstr>
  </property>
  <property fmtid="{D5CDD505-2E9C-101B-9397-08002B2CF9AE}" pid="5" name="MSIP_Label_7837230a-460a-4aec-98a3-ac101fb30b10_Name">
    <vt:lpwstr>7837230a-460a-4aec-98a3-ac101fb30b10</vt:lpwstr>
  </property>
  <property fmtid="{D5CDD505-2E9C-101B-9397-08002B2CF9AE}" pid="6" name="MSIP_Label_7837230a-460a-4aec-98a3-ac101fb30b10_SiteId">
    <vt:lpwstr>fabb61b8-3afe-4e75-b934-a47f782b8cd7</vt:lpwstr>
  </property>
  <property fmtid="{D5CDD505-2E9C-101B-9397-08002B2CF9AE}" pid="7" name="MSIP_Label_7837230a-460a-4aec-98a3-ac101fb30b10_ActionId">
    <vt:lpwstr/>
  </property>
  <property fmtid="{D5CDD505-2E9C-101B-9397-08002B2CF9AE}" pid="8" name="MSIP_Label_7837230a-460a-4aec-98a3-ac101fb30b10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