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wada\Desktop\GHVR 201 Chair\2025-2026\Step 5 - Central Review\Exam 1 - Nov 2025\"/>
    </mc:Choice>
  </mc:AlternateContent>
  <xr:revisionPtr revIDLastSave="0" documentId="13_ncr:1_{71591377-A703-42E2-B2D1-4B79229545B7}" xr6:coauthVersionLast="47" xr6:coauthVersionMax="47" xr10:uidLastSave="{00000000-0000-0000-0000-000000000000}"/>
  <bookViews>
    <workbookView xWindow="-120" yWindow="-120" windowWidth="29040" windowHeight="17520" xr2:uid="{BA5BF470-FB0D-4790-94FB-9C914014EE4A}"/>
  </bookViews>
  <sheets>
    <sheet name="Q1" sheetId="74" r:id="rId1"/>
    <sheet name="Data for Q1" sheetId="75" r:id="rId2"/>
    <sheet name="Q2" sheetId="76" r:id="rId3"/>
    <sheet name="Data for Q2" sheetId="79" r:id="rId4"/>
    <sheet name="Q3" sheetId="81" r:id="rId5"/>
    <sheet name="Data for Q3" sheetId="82" r:id="rId6"/>
    <sheet name="Q5" sheetId="84" r:id="rId7"/>
    <sheet name="Data for Q5" sheetId="8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0">Paid [17]Lag!$B$591:$H$600</definedName>
    <definedName name="aPLagPrint_Buttons" localSheetId="2">Paid [17]Lag!$B$591:$H$600</definedName>
    <definedName name="aPLagPrint_Buttons" localSheetId="4">Paid [17]Lag!$B$591:$H$600</definedName>
    <definedName name="aPLagPrint_Buttons" localSheetId="6">Paid [17]Lag!$B$591:$H$600</definedName>
    <definedName name="aPLagPrint_Buttons">Paid [17]Lag!$B$591:$H$600</definedName>
    <definedName name="aRLagPrint_Buttons" localSheetId="0">Receipt [17]Lag!$A$535:$C$541</definedName>
    <definedName name="aRLagPrint_Buttons" localSheetId="2">Receipt [17]Lag!$A$535:$C$541</definedName>
    <definedName name="aRLagPrint_Buttons" localSheetId="4">Receipt [17]Lag!$A$535:$C$541</definedName>
    <definedName name="aRLagPrint_Buttons" localSheetId="6">Receipt [17]Lag!$A$535:$C$541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0">for UCL [0]!Summary '[46]201505'!$A$1:$F$613</definedName>
    <definedName name="for_UCL_Summary_201505" localSheetId="2">for UCL [0]!Summary '[46]201505'!$A$1:$F$613</definedName>
    <definedName name="for_UCL_Summary_201505" localSheetId="4">for UCL [0]!Summary '[46]201505'!$A$1:$F$613</definedName>
    <definedName name="for_UCL_Summary_201505" localSheetId="6">for UCL [0]!Summary '[46]201505'!$A$1:$F$613</definedName>
    <definedName name="for_UCL_Summary_201505">for UCL Summary '[46]201505'!$A$1:$F$613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[47]Sheet1!$G:$H</definedName>
    <definedName name="FYB_Date">'[48]backup tabs to right'!$D$5</definedName>
    <definedName name="FYE_Date">'[48]backup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'[49]User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[50]BOC!$E$2:$F$13</definedName>
    <definedName name="H_Audit" localSheetId="0">Paid [17]Lag!$A$3:$AN$57</definedName>
    <definedName name="H_Audit" localSheetId="2">Paid [17]Lag!$A$3:$AN$57</definedName>
    <definedName name="H_Audit" localSheetId="4">Paid [17]Lag!$A$3:$AN$57</definedName>
    <definedName name="H_Audit" localSheetId="6">Paid [17]Lag!$A$3:$AN$57</definedName>
    <definedName name="H_Audit">Paid [17]Lag!$A$3:$AN$57</definedName>
    <definedName name="H_Cum_PL" localSheetId="0">Paid [17]Lag!$A$68:$U$132</definedName>
    <definedName name="H_Cum_PL" localSheetId="2">Paid [17]Lag!$A$68:$U$132</definedName>
    <definedName name="H_Cum_PL" localSheetId="4">Paid [17]Lag!$A$68:$U$132</definedName>
    <definedName name="H_Cum_PL" localSheetId="6">Paid [17]Lag!$A$68:$U$132</definedName>
    <definedName name="H_Cum_PL">Paid [17]Lag!$A$68:$U$132</definedName>
    <definedName name="H_Cum_RL" localSheetId="0">Receipt [17]Lag!$A$53:$O$127</definedName>
    <definedName name="H_Cum_RL" localSheetId="2">Receipt [17]Lag!$A$53:$O$127</definedName>
    <definedName name="H_Cum_RL" localSheetId="4">Receipt [17]Lag!$A$53:$O$127</definedName>
    <definedName name="H_Cum_RL" localSheetId="6">Receipt [17]Lag!$A$53:$O$127</definedName>
    <definedName name="H_Cum_RL">Receipt [17]Lag!$A$53:$O$127</definedName>
    <definedName name="H_DIFF" localSheetId="0">CURR MO - PREV [51]MO!$A$1048528:$AI$1048574</definedName>
    <definedName name="H_DIFF" localSheetId="2">CURR MO - PREV [51]MO!$A$1048528:$AI$1048574</definedName>
    <definedName name="H_DIFF" localSheetId="4">CURR MO - PREV [51]MO!$A$1048528:$AI$1048574</definedName>
    <definedName name="H_DIFF" localSheetId="6">CURR MO - PREV [51]MO!$A$1048528:$AI$1048574</definedName>
    <definedName name="H_DIFF">CURR MO - PREV [51]MO!$A$1048528:$AI$1048574</definedName>
    <definedName name="H_Factor_PL" localSheetId="0">Paid [17]Lag!$A$134:$U$204</definedName>
    <definedName name="H_Factor_PL" localSheetId="2">Paid [17]Lag!$A$134:$U$204</definedName>
    <definedName name="H_Factor_PL" localSheetId="4">Paid [17]Lag!$A$134:$U$204</definedName>
    <definedName name="H_Factor_PL" localSheetId="6">Paid [17]Lag!$A$134:$U$204</definedName>
    <definedName name="H_Factor_PL">Paid [17]Lag!$A$134:$U$204</definedName>
    <definedName name="H_Factor_RL" localSheetId="0">Receipt [17]Lag!$A$129:$S$188</definedName>
    <definedName name="H_Factor_RL" localSheetId="2">Receipt [17]Lag!$A$129:$S$188</definedName>
    <definedName name="H_Factor_RL" localSheetId="4">Receipt [17]Lag!$A$129:$S$188</definedName>
    <definedName name="H_Factor_RL" localSheetId="6">Receipt [17]Lag!$A$129:$S$188</definedName>
    <definedName name="H_Factor_RL">Receipt [17]Lag!$A$129:$S$188</definedName>
    <definedName name="H_Incremental_PL" localSheetId="0">Paid [17]Lag!$A$3:$U$65</definedName>
    <definedName name="H_Incremental_PL" localSheetId="2">Paid [17]Lag!$A$3:$U$65</definedName>
    <definedName name="H_Incremental_PL" localSheetId="4">Paid [17]Lag!$A$3:$U$65</definedName>
    <definedName name="H_Incremental_PL" localSheetId="6">Paid [17]Lag!$A$3:$U$65</definedName>
    <definedName name="H_Incremental_PL">Paid [17]Lag!$A$3:$U$65</definedName>
    <definedName name="H_Incremental_RL" localSheetId="0">Receipt [17]Lag!$A$3:$S$50</definedName>
    <definedName name="H_Incremental_RL" localSheetId="2">Receipt [17]Lag!$A$3:$S$50</definedName>
    <definedName name="H_Incremental_RL" localSheetId="4">Receipt [17]Lag!$A$3:$S$50</definedName>
    <definedName name="H_Incremental_RL" localSheetId="6">Receipt [17]Lag!$A$3:$S$50</definedName>
    <definedName name="H_Incremental_RL">Receipt [17]Lag!$A$3:$S$50</definedName>
    <definedName name="H_Projection_PL" localSheetId="0">Paid [17]Lag!$A$216:$R$287</definedName>
    <definedName name="H_Projection_PL" localSheetId="2">Paid [17]Lag!$A$216:$R$287</definedName>
    <definedName name="H_Projection_PL" localSheetId="4">Paid [17]Lag!$A$216:$R$287</definedName>
    <definedName name="H_Projection_PL" localSheetId="6">Paid [17]Lag!$A$216:$R$287</definedName>
    <definedName name="H_Projection_PL">Paid [17]Lag!$A$216:$R$287</definedName>
    <definedName name="H_Projection_RL" localSheetId="0">Receipt [17]Lag!$A$200:$R$262</definedName>
    <definedName name="H_Projection_RL" localSheetId="2">Receipt [17]Lag!$A$200:$R$262</definedName>
    <definedName name="H_Projection_RL" localSheetId="4">Receipt [17]Lag!$A$200:$R$262</definedName>
    <definedName name="H_Projection_RL" localSheetId="6">Receipt [17]Lag!$A$200:$R$262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[52]Controls!$C$5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[53]Title!$A$1</definedName>
    <definedName name="IP_FINAL">#REF!</definedName>
    <definedName name="IP_SUMM">[54]IP_SUMM!#REF!</definedName>
    <definedName name="IPIntensity">[52]Controls!$C$200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[55]Key!$B$236:$B$238</definedName>
    <definedName name="IS_THE_SEPARATE_DENTAL_OOPM_EMBEDDED_OR_NON_EMBEDDED">[55]Key!$B$241:$B$243</definedName>
    <definedName name="IS_THE_SEPARATE_RX_DED_EMBEDDED_OR_NON_EMBEDDED">[55]Key!$B$226:$B$228</definedName>
    <definedName name="IS_THE_SEPARATE_RX_OOPM_EMBEDDED_OR_NON_EMBEDDED">[55]Key!$B$231:$B$233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[56]LabCapSavings!$A$10:$C$19</definedName>
    <definedName name="LABEL">[57]Combine!$A$8</definedName>
    <definedName name="lagdump">#REF!</definedName>
    <definedName name="Lang">[58]Instructions!$Q$2</definedName>
    <definedName name="last">[59]Detail!#REF!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[60]BOC!$E$2:$F$13</definedName>
    <definedName name="M_Audit" localSheetId="0">Paid [17]Lag!$A$302:$AN$356</definedName>
    <definedName name="M_Audit" localSheetId="2">Paid [17]Lag!$A$302:$AN$356</definedName>
    <definedName name="M_Audit" localSheetId="4">Paid [17]Lag!$A$302:$AN$356</definedName>
    <definedName name="M_Audit" localSheetId="6">Paid [17]Lag!$A$302:$AN$356</definedName>
    <definedName name="M_Audit">Paid [17]Lag!$A$302:$AN$356</definedName>
    <definedName name="M_DIFF" localSheetId="0">CURR MO - PREV [51]MO!$A$58:$AI$112</definedName>
    <definedName name="M_DIFF" localSheetId="2">CURR MO - PREV [51]MO!$A$58:$AI$112</definedName>
    <definedName name="M_DIFF" localSheetId="4">CURR MO - PREV [51]MO!$A$58:$AI$112</definedName>
    <definedName name="M_DIFF" localSheetId="6">CURR MO - PREV [51]MO!$A$58:$AI$112</definedName>
    <definedName name="M_DIFF">CURR MO - PREV [51]MO!$A$58:$AI$112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[54]MM!$T$2:$U$781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0">Paid [17]Lag!$A$366:$U$430</definedName>
    <definedName name="MD_Cum_PL" localSheetId="2">Paid [17]Lag!$A$366:$U$430</definedName>
    <definedName name="MD_Cum_PL" localSheetId="4">Paid [17]Lag!$A$366:$U$430</definedName>
    <definedName name="MD_Cum_PL" localSheetId="6">Paid [17]Lag!$A$366:$U$430</definedName>
    <definedName name="MD_Cum_PL">Paid [17]Lag!$A$366:$U$430</definedName>
    <definedName name="MD_Cum_RL" localSheetId="0">Receipt [17]Lag!$A$324:$O$394</definedName>
    <definedName name="MD_Cum_RL" localSheetId="2">Receipt [17]Lag!$A$324:$O$394</definedName>
    <definedName name="MD_Cum_RL" localSheetId="4">Receipt [17]Lag!$A$324:$O$394</definedName>
    <definedName name="MD_Cum_RL" localSheetId="6">Receipt [17]Lag!$A$324:$O$394</definedName>
    <definedName name="MD_Cum_RL">Receipt [17]Lag!$A$324:$O$394</definedName>
    <definedName name="MD_Factor_PL" localSheetId="0">Paid [17]Lag!$A$434:$U$504</definedName>
    <definedName name="MD_Factor_PL" localSheetId="2">Paid [17]Lag!$A$434:$U$504</definedName>
    <definedName name="MD_Factor_PL" localSheetId="4">Paid [17]Lag!$A$434:$U$504</definedName>
    <definedName name="MD_Factor_PL" localSheetId="6">Paid [17]Lag!$A$434:$U$504</definedName>
    <definedName name="MD_Factor_PL">Paid [17]Lag!$A$434:$U$504</definedName>
    <definedName name="MD_Factor_RL" localSheetId="0">Receipt [17]Lag!$A$399:$S$458</definedName>
    <definedName name="MD_Factor_RL" localSheetId="2">Receipt [17]Lag!$A$399:$S$458</definedName>
    <definedName name="MD_Factor_RL" localSheetId="4">Receipt [17]Lag!$A$399:$S$458</definedName>
    <definedName name="MD_Factor_RL" localSheetId="6">Receipt [17]Lag!$A$399:$S$458</definedName>
    <definedName name="MD_Factor_RL">Receipt [17]Lag!$A$399:$S$458</definedName>
    <definedName name="MD_Incr_PL" localSheetId="0">Paid [17]Lag!$A$302:$U$362</definedName>
    <definedName name="MD_Incr_PL" localSheetId="2">Paid [17]Lag!$A$302:$U$362</definedName>
    <definedName name="MD_Incr_PL" localSheetId="4">Paid [17]Lag!$A$302:$U$362</definedName>
    <definedName name="MD_Incr_PL" localSheetId="6">Paid [17]Lag!$A$302:$U$362</definedName>
    <definedName name="MD_Incr_PL">Paid [17]Lag!$A$302:$U$362</definedName>
    <definedName name="MD_Incremental_RL">#REF!</definedName>
    <definedName name="MD_Projection_PL" localSheetId="0">Paid [17]Lag!$A$516:$R$587</definedName>
    <definedName name="MD_Projection_PL" localSheetId="2">Paid [17]Lag!$A$516:$R$587</definedName>
    <definedName name="MD_Projection_PL" localSheetId="4">Paid [17]Lag!$A$516:$R$587</definedName>
    <definedName name="MD_Projection_PL" localSheetId="6">Paid [17]Lag!$A$516:$R$587</definedName>
    <definedName name="MD_Projection_PL">Paid [17]Lag!$A$516:$R$587</definedName>
    <definedName name="MD_Projection_RL" localSheetId="0">Receipt [17]Lag!$A$470:$R$532</definedName>
    <definedName name="MD_Projection_RL" localSheetId="2">Receipt [17]Lag!$A$470:$R$532</definedName>
    <definedName name="MD_Projection_RL" localSheetId="4">Receipt [17]Lag!$A$470:$R$532</definedName>
    <definedName name="MD_Projection_RL" localSheetId="6">Receipt [17]Lag!$A$470:$R$532</definedName>
    <definedName name="MD_Projection_RL">Receipt [17]Lag!$A$470:$R$532</definedName>
    <definedName name="MDFLAG">[61]Sheet1!$A$2:$C$92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>[62]Calc!$G$16:$G$19</definedName>
    <definedName name="MI2017_1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 localSheetId="0">Paid [17]Lag!$B$4</definedName>
    <definedName name="ModelName" localSheetId="2">Paid [17]Lag!$B$4</definedName>
    <definedName name="ModelName" localSheetId="4">Paid [17]Lag!$B$4</definedName>
    <definedName name="ModelName" localSheetId="6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[60]BOC!$B$2:$C$37</definedName>
    <definedName name="name1">[63]support!$AP$85:$AS$85,[63]support!$AW$85:$AZ$85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'[64]Drop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[65]Sheet1!$C$1:$C$65536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[59]Detail!#REF!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LE_LINK40" localSheetId="6">'Q5'!#REF!</definedName>
    <definedName name="OLE_LINK47" localSheetId="6">'Q5'!#REF!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[54]OP_SUMM2!#REF!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[66]CBUDGET!$A$5:$F$1254</definedName>
    <definedName name="PGH">'[10]Worksheet D:Worksheet H'!$B$1:$BY$32</definedName>
    <definedName name="PGI">'[10]Worksheet D:Worksheet I'!$B$1:$CK$24</definedName>
    <definedName name="PHYS_SUMM">[54]PHYS_SUMM!#REF!</definedName>
    <definedName name="PhysReimbDiscount">[13]Controls!$C$194</definedName>
    <definedName name="PhysReimbPercentile">[13]Controls!$C$196</definedName>
    <definedName name="PhysReimbRBRVS">[67]Controls!$C$195</definedName>
    <definedName name="PHYSREPRICE07">#REF!</definedName>
    <definedName name="PIPA">#REF!</definedName>
    <definedName name="Plan_Flag">#REF!</definedName>
    <definedName name="PlanChoices">[68]Notes!$Q$9:$Q$23</definedName>
    <definedName name="PlanID3">[16]Model!$D$21</definedName>
    <definedName name="PlanID4">[16]Model!$E$21</definedName>
    <definedName name="PlanInput">'[69]Benefit Input'!$L$3</definedName>
    <definedName name="PM">[32]Data!$C$5</definedName>
    <definedName name="PMPM_analysis" localSheetId="0">PMPM [70]analysis!$A$26:$J$82</definedName>
    <definedName name="PMPM_analysis" localSheetId="2">PMPM [70]analysis!$A$26:$J$82</definedName>
    <definedName name="PMPM_analysis" localSheetId="4">PMPM [70]analysis!$A$26:$J$82</definedName>
    <definedName name="PMPM_analysis" localSheetId="6">PMPM [70]analysis!$A$26:$J$82</definedName>
    <definedName name="PMPM_analysis">PMPM [70]analysis!$A$26:$J$82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'[71]Pricing Input Summary'!$B:$O</definedName>
    <definedName name="_xlnm.Print_Area" localSheetId="0">UCL [72]factors!$A$1:$Q$53</definedName>
    <definedName name="_xlnm.Print_Area" localSheetId="2">UCL [72]factors!$A$1:$Q$53</definedName>
    <definedName name="_xlnm.Print_Area" localSheetId="4">UCL [72]factors!$A$1:$Q$53</definedName>
    <definedName name="_xlnm.Print_Area" localSheetId="6">UCL [72]factors!$A$1:$Q$53</definedName>
    <definedName name="_xlnm.Print_Area">UCL [72]factors!$A$1:$Q$53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[73]Product!$B$4:$I$47</definedName>
    <definedName name="ProdList">[20]Inputs!$E$38:$E$40</definedName>
    <definedName name="prodtype3">[16]Model!$D$98</definedName>
    <definedName name="prodtype4">[16]Model!$E$98</definedName>
    <definedName name="product">[47]Sheet1!$A:$B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[59]Parameter!$C$13</definedName>
    <definedName name="PYTable">[74]Memo!#REF!</definedName>
    <definedName name="q">'[37]RateModel Input'!$D$14</definedName>
    <definedName name="QC_TABLE">[75]QC_Sheet!#REF!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'[64]Drop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'[76]rating segment'!$A$2:$I$13709</definedName>
    <definedName name="RBRVSFeeSched">[67]Controls!$C$198</definedName>
    <definedName name="RBRVSInputCFs">[13]Controls!$C$200</definedName>
    <definedName name="RBRVSMultiple">[13]Controls!$C$199</definedName>
    <definedName name="Recover">[77]Macro1!$A$99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'[78]Pricing Grids'!$B$58:$C$68</definedName>
    <definedName name="revsharetable4tc">'[78]Pricing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[79]Notes!$N$26</definedName>
    <definedName name="RROPP05">#REF!</definedName>
    <definedName name="rty">'[19]MH-SA'!$C$4:$AC$31</definedName>
    <definedName name="Rx">[80]BOC!$E$2:$Q$19</definedName>
    <definedName name="RxBOC">[81]BOC!$H$3:$J$52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[67]Controls!$C$195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[53]Title!$A$1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[82]ERF!$AC$2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[83]Dashboard!$D$7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[84]INPUT!$E$16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'[75]Summary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[53]Title!$A$1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[53]Title!$A$1</definedName>
    <definedName name="titlea">[53]Title!$A$1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[85]PlanTemplate!$K$12:$K$15</definedName>
    <definedName name="Util_No_ADP">[85]PlanTemplate!$J$12:$J$15</definedName>
    <definedName name="Util_No_ADPB">[85]PlanTemplate!$L$12:$L$14</definedName>
    <definedName name="Util_No_PB">[85]PlanTemplate!$M$12:$M$16</definedName>
    <definedName name="util1">#REF!</definedName>
    <definedName name="util2">#REF!</definedName>
    <definedName name="ValuationDate">'[86]Part b (current plan)'!#REF!</definedName>
    <definedName name="VariableMLRs">'[40]Retention(LG)'!#REF!</definedName>
    <definedName name="Version_1">#REF!</definedName>
    <definedName name="VisionChildrenOnly">[13]Controls!$C$11</definedName>
    <definedName name="vv">[87]Parameter!$C$19</definedName>
    <definedName name="water">[88]CBUDGET!$B$5:$H$1177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[89]BOC!$B$2:$Q$49</definedName>
    <definedName name="x">#REF!</definedName>
    <definedName name="xx">#REF!</definedName>
    <definedName name="xxxxx">'[90]All Hosp Data'!$A$1:$M$1000</definedName>
    <definedName name="y">[50]BOC!$B$2:$C$35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41" i="75" l="1"/>
  <c r="R40" i="75"/>
  <c r="R39" i="75"/>
  <c r="R38" i="75"/>
  <c r="R37" i="75"/>
  <c r="R36" i="75"/>
  <c r="R35" i="75"/>
  <c r="R34" i="75"/>
  <c r="R33" i="75"/>
  <c r="R32" i="75"/>
  <c r="R31" i="75"/>
  <c r="R30" i="75"/>
  <c r="R29" i="75"/>
  <c r="R28" i="75"/>
  <c r="R27" i="75"/>
  <c r="R26" i="75"/>
  <c r="R25" i="75"/>
  <c r="R24" i="75"/>
  <c r="R23" i="75"/>
  <c r="R22" i="75"/>
  <c r="R21" i="75"/>
  <c r="R20" i="75"/>
  <c r="R19" i="75"/>
  <c r="R18" i="75"/>
  <c r="R17" i="75"/>
  <c r="R16" i="75"/>
  <c r="R15" i="75"/>
  <c r="R14" i="75"/>
  <c r="R13" i="75"/>
  <c r="R12" i="75"/>
  <c r="R11" i="75"/>
  <c r="R10" i="75"/>
  <c r="R9" i="75"/>
  <c r="R8" i="75"/>
  <c r="R7" i="75"/>
  <c r="R6" i="75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26" i="75"/>
  <c r="B25" i="75"/>
  <c r="B24" i="75"/>
  <c r="B23" i="75"/>
  <c r="B22" i="75"/>
  <c r="B21" i="75"/>
  <c r="B20" i="75"/>
  <c r="B19" i="75"/>
  <c r="B18" i="75"/>
  <c r="B17" i="75"/>
  <c r="B16" i="75"/>
  <c r="B15" i="75"/>
  <c r="B14" i="75"/>
  <c r="B13" i="75"/>
  <c r="B12" i="75"/>
  <c r="B11" i="75"/>
  <c r="B10" i="75"/>
  <c r="B9" i="75"/>
  <c r="B8" i="75"/>
  <c r="B7" i="75"/>
  <c r="B6" i="75"/>
</calcChain>
</file>

<file path=xl/sharedStrings.xml><?xml version="1.0" encoding="utf-8"?>
<sst xmlns="http://schemas.openxmlformats.org/spreadsheetml/2006/main" count="218" uniqueCount="125">
  <si>
    <t>Question 3</t>
  </si>
  <si>
    <t>Question 2</t>
  </si>
  <si>
    <t>Question 1</t>
  </si>
  <si>
    <t>Members</t>
  </si>
  <si>
    <t>Show your work.</t>
  </si>
  <si>
    <t>Question 5</t>
  </si>
  <si>
    <t>Incurred Claims</t>
  </si>
  <si>
    <t>Cumulative paid claims by incurred month</t>
  </si>
  <si>
    <t>Month Lag</t>
  </si>
  <si>
    <t>Monthly premium</t>
  </si>
  <si>
    <t>Incurred Month</t>
  </si>
  <si>
    <t>Total paid to date</t>
  </si>
  <si>
    <t>January 20X3</t>
  </si>
  <si>
    <t>February 20X3</t>
  </si>
  <si>
    <t>March 20X3</t>
  </si>
  <si>
    <t>April 20X3</t>
  </si>
  <si>
    <t>May 20X3</t>
  </si>
  <si>
    <t>June 20X3</t>
  </si>
  <si>
    <t>July 20X3</t>
  </si>
  <si>
    <t>August 20X3</t>
  </si>
  <si>
    <t>September 20X3</t>
  </si>
  <si>
    <t>October 20X3</t>
  </si>
  <si>
    <t>November 20X3</t>
  </si>
  <si>
    <t>December 20X3</t>
  </si>
  <si>
    <t>January 20X4</t>
  </si>
  <si>
    <t>February 20X4</t>
  </si>
  <si>
    <t>March 20X4</t>
  </si>
  <si>
    <t>April 20X4</t>
  </si>
  <si>
    <t>May 20X4</t>
  </si>
  <si>
    <t>June 20X4</t>
  </si>
  <si>
    <t>July 20X4</t>
  </si>
  <si>
    <t>August 20X4</t>
  </si>
  <si>
    <t>September 20X4</t>
  </si>
  <si>
    <t>October 20X4</t>
  </si>
  <si>
    <t>November 20X4</t>
  </si>
  <si>
    <t>December 20X4</t>
  </si>
  <si>
    <t/>
  </si>
  <si>
    <t>January 20X5</t>
  </si>
  <si>
    <t>February 20X5</t>
  </si>
  <si>
    <t>March 20X5</t>
  </si>
  <si>
    <t>April 20X5</t>
  </si>
  <si>
    <t>May 20X5</t>
  </si>
  <si>
    <t>June 20X5</t>
  </si>
  <si>
    <t>July 20X5</t>
  </si>
  <si>
    <t>August 20X5</t>
  </si>
  <si>
    <t>September 20X5</t>
  </si>
  <si>
    <t>October 20X5</t>
  </si>
  <si>
    <t>November 20X5</t>
  </si>
  <si>
    <t>December 20X5</t>
  </si>
  <si>
    <t>In the Excel spreadsheet, you have been provided with the following data:</t>
  </si>
  <si>
    <r>
      <t>•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ABC’s cumulative paid claims by incurred month</t>
    </r>
  </si>
  <si>
    <r>
      <t>•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Monthly premiums</t>
    </r>
  </si>
  <si>
    <t>(b)             (3 points)  Calculate the IBNR as of the valuation date.</t>
  </si>
  <si>
    <t>State any assumptions and show your work.</t>
  </si>
  <si>
    <t>•       Loss ratio method:</t>
  </si>
  <si>
    <t xml:space="preserve">       o       Use the incurred loss ratio from the past two complete years to develop the IBNR for the most recent two incurred months</t>
  </si>
  <si>
    <t>•       PMPM projection method:</t>
  </si>
  <si>
    <t xml:space="preserve">       o       Use the PMPM projection method to substitute for the months where completion factors are below 40% from part (b)</t>
  </si>
  <si>
    <t xml:space="preserve">       o       Use the past two complete years to develop the PMPMs</t>
  </si>
  <si>
    <t xml:space="preserve">       o       The trend rate is 5% per annum</t>
  </si>
  <si>
    <t>(c)             (2 points)  Calculate the revised IBNR as of the valuation date under the following methods:</t>
  </si>
  <si>
    <t>In the Excel spreadsheet, you are provided the relevant assumptions about this group.</t>
  </si>
  <si>
    <t>No other assumptions have been updated.</t>
  </si>
  <si>
    <t>Claims PMPM</t>
  </si>
  <si>
    <t>Relevant assumptions about this group</t>
  </si>
  <si>
    <t>Monthly Membership (in members)</t>
  </si>
  <si>
    <t>Premium (PMPM)</t>
  </si>
  <si>
    <t>Claims (PMPM)</t>
  </si>
  <si>
    <t>Expenses (PMPM)</t>
  </si>
  <si>
    <t>Annual Membership Growth</t>
  </si>
  <si>
    <t>Annual Claims Trend</t>
  </si>
  <si>
    <t>Annual Expense Trend</t>
  </si>
  <si>
    <t>Interest</t>
  </si>
  <si>
    <t>Guaranteed premiums will increase 2% at 1/1/20X5 and 1/1/20X7</t>
  </si>
  <si>
    <t>(a)             (4 points)  Create an income statement for this customer account for years 20X1, 20X2, and 20X3.</t>
  </si>
  <si>
    <t>(b)             (1 point)  Create an income statement for this account for years 20X4 and 20X5.</t>
  </si>
  <si>
    <t>Employees in 20X1</t>
  </si>
  <si>
    <t>Premium per employee per month</t>
  </si>
  <si>
    <t>Expected claims per employee per month</t>
  </si>
  <si>
    <t>Administrative expenses per employee per month</t>
  </si>
  <si>
    <t>Commissions</t>
  </si>
  <si>
    <t>of first year premium</t>
  </si>
  <si>
    <t>Premium tax</t>
  </si>
  <si>
    <t>of premium</t>
  </si>
  <si>
    <t>Expected annual growth</t>
  </si>
  <si>
    <t>Client's employee base</t>
  </si>
  <si>
    <t>Claims trend</t>
  </si>
  <si>
    <t>Administrative expenses</t>
  </si>
  <si>
    <t>(d)             (2 points)  Calculate the state’s recoupment from or payment to each MCO as a result of the risk corridor.</t>
  </si>
  <si>
    <t>Target MLR:</t>
  </si>
  <si>
    <t>MCO 1</t>
  </si>
  <si>
    <t>MCO 2</t>
  </si>
  <si>
    <t>MCO 3</t>
  </si>
  <si>
    <t>Allowable HCQI Expenses</t>
  </si>
  <si>
    <t>Other Administrative Expenses</t>
  </si>
  <si>
    <t>Revenue</t>
  </si>
  <si>
    <r>
      <t>•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Member count</t>
    </r>
  </si>
  <si>
    <t>You are using an averaging technique that removes the highest and lowest values using the smoothed age-to-age factors derived from the</t>
  </si>
  <si>
    <t>provided data.</t>
  </si>
  <si>
    <t>You want to evaluate the IBNR calculation using two alternative methods:</t>
  </si>
  <si>
    <t>(d)             (2 points)  Calculate the required PDR as of 12/31/20X1.</t>
  </si>
  <si>
    <t>20X5 Projected</t>
  </si>
  <si>
    <t>20X4 Projected</t>
  </si>
  <si>
    <t>20X3 Projected</t>
  </si>
  <si>
    <t>20X2 Actuals</t>
  </si>
  <si>
    <t>(e)             (2 points)  Calculate the PDR to be recorded in the 12/31/20X2 income statement, using the updated claims projections and your result from part (d).</t>
  </si>
  <si>
    <t>One year later, actual claims experience is available for 20X2. You have been provided with updated claims projections for 20X3 – 20X5, as shown in the table below.</t>
  </si>
  <si>
    <t xml:space="preserve">State any assumptions and show your work. </t>
  </si>
  <si>
    <t>Prospective Client (20X1 projection)</t>
  </si>
  <si>
    <t>Commissions are only paid in 20X1.</t>
  </si>
  <si>
    <t>PGH fully insured profit margin</t>
  </si>
  <si>
    <t>State X implemented an MLR-based two-sided risk corridor with each of its three Medicaid MCOs.</t>
  </si>
  <si>
    <t>In the Excel spreadsheet, you are given the financial metrics for each MCO.</t>
  </si>
  <si>
    <t>For the MLR-based two-sided risk corridor, assume:</t>
  </si>
  <si>
    <t>Assume claims are complete after 12 months.</t>
  </si>
  <si>
    <t>You are the appointed actuary for XYZ Insurance Company. XYZ has entered into a five-year contract with a large group as of 1/1/20X1.</t>
  </si>
  <si>
    <t>PGH, a private health insurer planning to go public, offers fully insured and ASO products to large employers.  You have been hired to prepare their financial reporting package.</t>
  </si>
  <si>
    <t>•       The MCO is at 100% risk for the portion of MLR that is +/- 0.0% to 2.5% of the target</t>
  </si>
  <si>
    <t>•       The state and MCO share 50/50 risk for the portion of MLR that is +/- 2.5% to 4.0% of the target</t>
  </si>
  <si>
    <t>•       The state retains 100% of the portion of the MLR that is more than +/- 4.0% of the target</t>
  </si>
  <si>
    <t>(i)              (1 point)   Loss ratio method</t>
  </si>
  <si>
    <t>(ii)              (1 point)   PMPM projection method</t>
  </si>
  <si>
    <t>(d)              (1 point)   Recommend which method should be used.  Justify your response.</t>
  </si>
  <si>
    <t>In the Excel spreadsheet, you are provided information about a specific fully insured customer as well as projection assumptions.</t>
  </si>
  <si>
    <t>The customer switches from a fully insured to an ASO health plan in years 20X4 and 20X5. PGH's profit margin is 12% in both years. Assume no change to annual growth trends.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</si>
</sst>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&quot;$&quot;#,##0"/>
    <numFmt numFmtId="168" formatCode="[$-409]mmmm\-yy;@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7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SwissReSans"/>
      <family val="2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Symbol"/>
      <family val="1"/>
      <charset val="2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6">
    <xf numFmtId="0" fontId="0" fillId="0" borderId="0"/>
    <xf numFmtId="0" fontId="5" fillId="0" borderId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8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8">
    <xf numFmtId="0" fontId="0" fillId="0" borderId="0" xfId="0"/>
    <xf numFmtId="0" fontId="3" fillId="2" borderId="0" xfId="0" quotePrefix="1" applyFont="1" applyFill="1" applyAlignment="1">
      <alignment horizontal="left"/>
    </xf>
    <xf numFmtId="0" fontId="0" fillId="2" borderId="0" xfId="0" applyFill="1"/>
    <xf numFmtId="0" fontId="2" fillId="2" borderId="0" xfId="0" quotePrefix="1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2" fillId="0" borderId="0" xfId="0" quotePrefix="1" applyFont="1" applyAlignment="1">
      <alignment horizontal="left" vertical="center"/>
    </xf>
    <xf numFmtId="167" fontId="0" fillId="0" borderId="0" xfId="0" applyNumberFormat="1"/>
    <xf numFmtId="0" fontId="0" fillId="0" borderId="3" xfId="0" applyBorder="1" applyAlignment="1">
      <alignment horizontal="center"/>
    </xf>
    <xf numFmtId="0" fontId="2" fillId="2" borderId="0" xfId="0" applyFont="1" applyFill="1"/>
    <xf numFmtId="0" fontId="12" fillId="0" borderId="0" xfId="0" applyFont="1"/>
    <xf numFmtId="0" fontId="0" fillId="0" borderId="11" xfId="0" applyBorder="1"/>
    <xf numFmtId="0" fontId="0" fillId="0" borderId="0" xfId="0" applyAlignment="1">
      <alignment horizontal="left" vertical="center"/>
    </xf>
    <xf numFmtId="0" fontId="0" fillId="0" borderId="0" xfId="0" applyAlignment="1">
      <alignment wrapText="1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1" xfId="0" applyBorder="1"/>
    <xf numFmtId="0" fontId="0" fillId="0" borderId="12" xfId="0" applyBorder="1"/>
    <xf numFmtId="3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7" fontId="0" fillId="3" borderId="4" xfId="0" applyNumberFormat="1" applyFill="1" applyBorder="1"/>
    <xf numFmtId="167" fontId="0" fillId="3" borderId="0" xfId="0" applyNumberFormat="1" applyFill="1"/>
    <xf numFmtId="167" fontId="0" fillId="0" borderId="11" xfId="0" applyNumberFormat="1" applyBorder="1"/>
    <xf numFmtId="3" fontId="0" fillId="0" borderId="1" xfId="0" applyNumberFormat="1" applyBorder="1" applyAlignment="1">
      <alignment horizontal="center"/>
    </xf>
    <xf numFmtId="168" fontId="0" fillId="0" borderId="1" xfId="0" applyNumberFormat="1" applyBorder="1" applyAlignment="1">
      <alignment horizontal="center"/>
    </xf>
    <xf numFmtId="167" fontId="0" fillId="3" borderId="5" xfId="0" applyNumberFormat="1" applyFill="1" applyBorder="1"/>
    <xf numFmtId="167" fontId="0" fillId="3" borderId="1" xfId="0" applyNumberFormat="1" applyFill="1" applyBorder="1"/>
    <xf numFmtId="167" fontId="0" fillId="0" borderId="4" xfId="0" applyNumberFormat="1" applyBorder="1"/>
    <xf numFmtId="0" fontId="2" fillId="0" borderId="11" xfId="0" applyFont="1" applyBorder="1" applyAlignment="1">
      <alignment vertical="center"/>
    </xf>
    <xf numFmtId="6" fontId="2" fillId="0" borderId="15" xfId="0" applyNumberFormat="1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6" fontId="2" fillId="0" borderId="9" xfId="0" applyNumberFormat="1" applyFont="1" applyBorder="1" applyAlignment="1">
      <alignment horizontal="right" vertical="center"/>
    </xf>
    <xf numFmtId="9" fontId="0" fillId="0" borderId="0" xfId="0" applyNumberFormat="1"/>
    <xf numFmtId="3" fontId="0" fillId="0" borderId="15" xfId="0" applyNumberFormat="1" applyBorder="1"/>
    <xf numFmtId="167" fontId="0" fillId="0" borderId="15" xfId="0" applyNumberFormat="1" applyBorder="1"/>
    <xf numFmtId="164" fontId="0" fillId="0" borderId="15" xfId="0" applyNumberFormat="1" applyBorder="1"/>
    <xf numFmtId="0" fontId="0" fillId="2" borderId="17" xfId="0" applyFill="1" applyBorder="1"/>
    <xf numFmtId="0" fontId="0" fillId="2" borderId="18" xfId="0" applyFill="1" applyBorder="1"/>
    <xf numFmtId="37" fontId="0" fillId="0" borderId="0" xfId="14" applyNumberFormat="1" applyFont="1" applyAlignment="1">
      <alignment horizontal="center"/>
    </xf>
    <xf numFmtId="5" fontId="0" fillId="0" borderId="0" xfId="15" applyNumberFormat="1" applyFont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/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vertic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2" fillId="0" borderId="8" xfId="0" applyFont="1" applyBorder="1" applyAlignment="1">
      <alignment vertical="center"/>
    </xf>
    <xf numFmtId="5" fontId="0" fillId="0" borderId="0" xfId="0" applyNumberFormat="1"/>
    <xf numFmtId="5" fontId="0" fillId="0" borderId="19" xfId="0" applyNumberFormat="1" applyBorder="1"/>
    <xf numFmtId="0" fontId="2" fillId="0" borderId="7" xfId="0" applyFont="1" applyBorder="1" applyAlignment="1">
      <alignment vertical="center"/>
    </xf>
    <xf numFmtId="0" fontId="14" fillId="0" borderId="1" xfId="0" applyFont="1" applyBorder="1" applyAlignment="1">
      <alignment horizontal="left" vertical="center" indent="4"/>
    </xf>
    <xf numFmtId="5" fontId="0" fillId="0" borderId="1" xfId="0" applyNumberFormat="1" applyBorder="1"/>
    <xf numFmtId="5" fontId="0" fillId="0" borderId="10" xfId="0" applyNumberFormat="1" applyBorder="1"/>
    <xf numFmtId="0" fontId="15" fillId="0" borderId="0" xfId="0" applyFont="1"/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0" fillId="0" borderId="16" xfId="0" applyBorder="1"/>
    <xf numFmtId="0" fontId="0" fillId="0" borderId="9" xfId="0" applyBorder="1"/>
  </cellXfs>
  <cellStyles count="16">
    <cellStyle name="Comma" xfId="14" builtinId="3"/>
    <cellStyle name="Comma 2" xfId="3" xr:uid="{C5B03BD3-9C10-4982-957E-3C6B91428783}"/>
    <cellStyle name="Comma 3" xfId="8" xr:uid="{55E90767-D10C-41F4-8D45-934295517588}"/>
    <cellStyle name="Comma 4" xfId="9" xr:uid="{CF7F1432-2AB4-4384-AFDA-D07566AB3F69}"/>
    <cellStyle name="Currency" xfId="15" builtinId="4"/>
    <cellStyle name="Currency 2" xfId="2" xr:uid="{80415204-82E5-4A5C-960C-48EAE206E31A}"/>
    <cellStyle name="Currency 3" xfId="7" xr:uid="{A385A0CF-7D4F-4DA2-9744-7031259FED45}"/>
    <cellStyle name="Currency 4" xfId="10" xr:uid="{7540262F-439B-429B-AB9F-2AA22FFCF9EB}"/>
    <cellStyle name="Milliers 2" xfId="12" xr:uid="{93712934-4DDB-4D15-9CD7-260CB2431832}"/>
    <cellStyle name="Monétaire 2" xfId="11" xr:uid="{0779B270-DCF2-470D-A206-5CF76C7C13F8}"/>
    <cellStyle name="Normal" xfId="0" builtinId="0"/>
    <cellStyle name="Normal 2" xfId="1" xr:uid="{1E03435F-F937-4D33-B83D-8188DFBB64E5}"/>
    <cellStyle name="Normal 2 2" xfId="4" xr:uid="{4229BD96-C91F-4FE6-8D47-52CB1F19E06F}"/>
    <cellStyle name="Normal 3" xfId="5" xr:uid="{531B0ED4-E776-4D09-8C04-0BCB8FDD035F}"/>
    <cellStyle name="Normal 4" xfId="6" xr:uid="{7622FA6E-BD86-45C5-B3B1-2E097A112402}"/>
    <cellStyle name="Normal 5" xfId="13" xr:uid="{5310C836-E59D-4E69-B617-86BA810F44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76" Type="http://schemas.openxmlformats.org/officeDocument/2006/relationships/externalLink" Target="externalLinks/externalLink68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97" Type="http://schemas.openxmlformats.org/officeDocument/2006/relationships/externalLink" Target="externalLinks/externalLink8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externalLink" Target="externalLinks/externalLink58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87" Type="http://schemas.openxmlformats.org/officeDocument/2006/relationships/externalLink" Target="externalLinks/externalLink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Relationship Id="rId1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tion"/>
      <sheetName val="Part a"/>
      <sheetName val="Part b (current plan)"/>
      <sheetName val="Part b (proposed plan)"/>
      <sheetName val="Part d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48059-7718-4E03-8DE7-9E350B7C321D}">
  <dimension ref="A1:L68"/>
  <sheetViews>
    <sheetView tabSelected="1" zoomScale="85" zoomScaleNormal="85" workbookViewId="0"/>
  </sheetViews>
  <sheetFormatPr defaultColWidth="8.7109375" defaultRowHeight="15"/>
  <cols>
    <col min="3" max="3" width="25.7109375" customWidth="1"/>
    <col min="4" max="5" width="14.28515625" customWidth="1"/>
    <col min="6" max="6" width="16.28515625" customWidth="1"/>
  </cols>
  <sheetData>
    <row r="1" spans="1:12" ht="22.5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4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50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 t="s">
        <v>51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4" t="s">
        <v>96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4" t="s">
        <v>114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4" t="s">
        <v>97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4" t="s">
        <v>98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75">
      <c r="A14" s="4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75">
      <c r="A15" s="3" t="s">
        <v>52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.75">
      <c r="A16" s="3" t="s">
        <v>53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29" spans="1:12" ht="15.75">
      <c r="A29" s="4" t="s">
        <v>99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15.75">
      <c r="A30" s="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ht="15.75">
      <c r="A31" s="4" t="s">
        <v>54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ht="15.75">
      <c r="A32" s="4" t="s">
        <v>55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ht="15.75">
      <c r="A33" s="4" t="s">
        <v>56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ht="15.75">
      <c r="A34" s="4" t="s">
        <v>57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ht="15.75">
      <c r="A35" s="4" t="s">
        <v>58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5.75">
      <c r="A36" s="4" t="s">
        <v>59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ht="15.75">
      <c r="A37" s="4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.75">
      <c r="A38" s="3" t="s">
        <v>60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.75">
      <c r="A39" s="3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.75">
      <c r="A40" s="8" t="s">
        <v>120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.75">
      <c r="A41" s="3" t="s">
        <v>53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54" spans="1:12" ht="15.75">
      <c r="A54" s="8" t="s">
        <v>121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1:12" ht="15.75">
      <c r="A55" s="3" t="s">
        <v>53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</row>
    <row r="68" spans="1:12" ht="15.75">
      <c r="A68" s="8" t="s">
        <v>122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A35C8-A2FF-482C-A44E-9D7FF4AB71F7}">
  <dimension ref="A1:R41"/>
  <sheetViews>
    <sheetView workbookViewId="0"/>
  </sheetViews>
  <sheetFormatPr defaultColWidth="8.7109375" defaultRowHeight="15"/>
  <cols>
    <col min="1" max="1" width="10.5703125" customWidth="1"/>
    <col min="2" max="2" width="15.42578125" bestFit="1" customWidth="1"/>
    <col min="3" max="3" width="15.7109375" bestFit="1" customWidth="1"/>
    <col min="4" max="4" width="10.7109375" bestFit="1" customWidth="1"/>
    <col min="5" max="17" width="12.28515625" bestFit="1" customWidth="1"/>
    <col min="18" max="18" width="17" style="10" bestFit="1" customWidth="1"/>
    <col min="19" max="19" width="12.28515625" bestFit="1" customWidth="1"/>
    <col min="236" max="236" width="18.85546875" bestFit="1" customWidth="1"/>
    <col min="237" max="237" width="15.7109375" bestFit="1" customWidth="1"/>
    <col min="492" max="492" width="18.85546875" bestFit="1" customWidth="1"/>
    <col min="493" max="493" width="15.7109375" bestFit="1" customWidth="1"/>
    <col min="748" max="748" width="18.85546875" bestFit="1" customWidth="1"/>
    <col min="749" max="749" width="15.7109375" bestFit="1" customWidth="1"/>
    <col min="1004" max="1004" width="18.85546875" bestFit="1" customWidth="1"/>
    <col min="1005" max="1005" width="15.7109375" bestFit="1" customWidth="1"/>
    <col min="1260" max="1260" width="18.85546875" bestFit="1" customWidth="1"/>
    <col min="1261" max="1261" width="15.7109375" bestFit="1" customWidth="1"/>
    <col min="1516" max="1516" width="18.85546875" bestFit="1" customWidth="1"/>
    <col min="1517" max="1517" width="15.7109375" bestFit="1" customWidth="1"/>
    <col min="1772" max="1772" width="18.85546875" bestFit="1" customWidth="1"/>
    <col min="1773" max="1773" width="15.7109375" bestFit="1" customWidth="1"/>
    <col min="2028" max="2028" width="18.85546875" bestFit="1" customWidth="1"/>
    <col min="2029" max="2029" width="15.7109375" bestFit="1" customWidth="1"/>
    <col min="2284" max="2284" width="18.85546875" bestFit="1" customWidth="1"/>
    <col min="2285" max="2285" width="15.7109375" bestFit="1" customWidth="1"/>
    <col min="2540" max="2540" width="18.85546875" bestFit="1" customWidth="1"/>
    <col min="2541" max="2541" width="15.7109375" bestFit="1" customWidth="1"/>
    <col min="2796" max="2796" width="18.85546875" bestFit="1" customWidth="1"/>
    <col min="2797" max="2797" width="15.7109375" bestFit="1" customWidth="1"/>
    <col min="3052" max="3052" width="18.85546875" bestFit="1" customWidth="1"/>
    <col min="3053" max="3053" width="15.7109375" bestFit="1" customWidth="1"/>
    <col min="3308" max="3308" width="18.85546875" bestFit="1" customWidth="1"/>
    <col min="3309" max="3309" width="15.7109375" bestFit="1" customWidth="1"/>
    <col min="3564" max="3564" width="18.85546875" bestFit="1" customWidth="1"/>
    <col min="3565" max="3565" width="15.7109375" bestFit="1" customWidth="1"/>
    <col min="3820" max="3820" width="18.85546875" bestFit="1" customWidth="1"/>
    <col min="3821" max="3821" width="15.7109375" bestFit="1" customWidth="1"/>
    <col min="4076" max="4076" width="18.85546875" bestFit="1" customWidth="1"/>
    <col min="4077" max="4077" width="15.7109375" bestFit="1" customWidth="1"/>
    <col min="4332" max="4332" width="18.85546875" bestFit="1" customWidth="1"/>
    <col min="4333" max="4333" width="15.7109375" bestFit="1" customWidth="1"/>
    <col min="4588" max="4588" width="18.85546875" bestFit="1" customWidth="1"/>
    <col min="4589" max="4589" width="15.7109375" bestFit="1" customWidth="1"/>
    <col min="4844" max="4844" width="18.85546875" bestFit="1" customWidth="1"/>
    <col min="4845" max="4845" width="15.7109375" bestFit="1" customWidth="1"/>
    <col min="5100" max="5100" width="18.85546875" bestFit="1" customWidth="1"/>
    <col min="5101" max="5101" width="15.7109375" bestFit="1" customWidth="1"/>
    <col min="5356" max="5356" width="18.85546875" bestFit="1" customWidth="1"/>
    <col min="5357" max="5357" width="15.7109375" bestFit="1" customWidth="1"/>
    <col min="5612" max="5612" width="18.85546875" bestFit="1" customWidth="1"/>
    <col min="5613" max="5613" width="15.7109375" bestFit="1" customWidth="1"/>
    <col min="5868" max="5868" width="18.85546875" bestFit="1" customWidth="1"/>
    <col min="5869" max="5869" width="15.7109375" bestFit="1" customWidth="1"/>
    <col min="6124" max="6124" width="18.85546875" bestFit="1" customWidth="1"/>
    <col min="6125" max="6125" width="15.7109375" bestFit="1" customWidth="1"/>
    <col min="6380" max="6380" width="18.85546875" bestFit="1" customWidth="1"/>
    <col min="6381" max="6381" width="15.7109375" bestFit="1" customWidth="1"/>
    <col min="6636" max="6636" width="18.85546875" bestFit="1" customWidth="1"/>
    <col min="6637" max="6637" width="15.7109375" bestFit="1" customWidth="1"/>
    <col min="6892" max="6892" width="18.85546875" bestFit="1" customWidth="1"/>
    <col min="6893" max="6893" width="15.7109375" bestFit="1" customWidth="1"/>
    <col min="7148" max="7148" width="18.85546875" bestFit="1" customWidth="1"/>
    <col min="7149" max="7149" width="15.7109375" bestFit="1" customWidth="1"/>
    <col min="7404" max="7404" width="18.85546875" bestFit="1" customWidth="1"/>
    <col min="7405" max="7405" width="15.7109375" bestFit="1" customWidth="1"/>
    <col min="7660" max="7660" width="18.85546875" bestFit="1" customWidth="1"/>
    <col min="7661" max="7661" width="15.7109375" bestFit="1" customWidth="1"/>
    <col min="7916" max="7916" width="18.85546875" bestFit="1" customWidth="1"/>
    <col min="7917" max="7917" width="15.7109375" bestFit="1" customWidth="1"/>
    <col min="8172" max="8172" width="18.85546875" bestFit="1" customWidth="1"/>
    <col min="8173" max="8173" width="15.7109375" bestFit="1" customWidth="1"/>
    <col min="8428" max="8428" width="18.85546875" bestFit="1" customWidth="1"/>
    <col min="8429" max="8429" width="15.7109375" bestFit="1" customWidth="1"/>
    <col min="8684" max="8684" width="18.85546875" bestFit="1" customWidth="1"/>
    <col min="8685" max="8685" width="15.7109375" bestFit="1" customWidth="1"/>
    <col min="8940" max="8940" width="18.85546875" bestFit="1" customWidth="1"/>
    <col min="8941" max="8941" width="15.7109375" bestFit="1" customWidth="1"/>
    <col min="9196" max="9196" width="18.85546875" bestFit="1" customWidth="1"/>
    <col min="9197" max="9197" width="15.7109375" bestFit="1" customWidth="1"/>
    <col min="9452" max="9452" width="18.85546875" bestFit="1" customWidth="1"/>
    <col min="9453" max="9453" width="15.7109375" bestFit="1" customWidth="1"/>
    <col min="9708" max="9708" width="18.85546875" bestFit="1" customWidth="1"/>
    <col min="9709" max="9709" width="15.7109375" bestFit="1" customWidth="1"/>
    <col min="9964" max="9964" width="18.85546875" bestFit="1" customWidth="1"/>
    <col min="9965" max="9965" width="15.7109375" bestFit="1" customWidth="1"/>
    <col min="10220" max="10220" width="18.85546875" bestFit="1" customWidth="1"/>
    <col min="10221" max="10221" width="15.7109375" bestFit="1" customWidth="1"/>
    <col min="10476" max="10476" width="18.85546875" bestFit="1" customWidth="1"/>
    <col min="10477" max="10477" width="15.7109375" bestFit="1" customWidth="1"/>
    <col min="10732" max="10732" width="18.85546875" bestFit="1" customWidth="1"/>
    <col min="10733" max="10733" width="15.7109375" bestFit="1" customWidth="1"/>
    <col min="10988" max="10988" width="18.85546875" bestFit="1" customWidth="1"/>
    <col min="10989" max="10989" width="15.7109375" bestFit="1" customWidth="1"/>
    <col min="11244" max="11244" width="18.85546875" bestFit="1" customWidth="1"/>
    <col min="11245" max="11245" width="15.7109375" bestFit="1" customWidth="1"/>
    <col min="11500" max="11500" width="18.85546875" bestFit="1" customWidth="1"/>
    <col min="11501" max="11501" width="15.7109375" bestFit="1" customWidth="1"/>
    <col min="11756" max="11756" width="18.85546875" bestFit="1" customWidth="1"/>
    <col min="11757" max="11757" width="15.7109375" bestFit="1" customWidth="1"/>
    <col min="12012" max="12012" width="18.85546875" bestFit="1" customWidth="1"/>
    <col min="12013" max="12013" width="15.7109375" bestFit="1" customWidth="1"/>
    <col min="12268" max="12268" width="18.85546875" bestFit="1" customWidth="1"/>
    <col min="12269" max="12269" width="15.7109375" bestFit="1" customWidth="1"/>
    <col min="12524" max="12524" width="18.85546875" bestFit="1" customWidth="1"/>
    <col min="12525" max="12525" width="15.7109375" bestFit="1" customWidth="1"/>
    <col min="12780" max="12780" width="18.85546875" bestFit="1" customWidth="1"/>
    <col min="12781" max="12781" width="15.7109375" bestFit="1" customWidth="1"/>
    <col min="13036" max="13036" width="18.85546875" bestFit="1" customWidth="1"/>
    <col min="13037" max="13037" width="15.7109375" bestFit="1" customWidth="1"/>
    <col min="13292" max="13292" width="18.85546875" bestFit="1" customWidth="1"/>
    <col min="13293" max="13293" width="15.7109375" bestFit="1" customWidth="1"/>
    <col min="13548" max="13548" width="18.85546875" bestFit="1" customWidth="1"/>
    <col min="13549" max="13549" width="15.7109375" bestFit="1" customWidth="1"/>
    <col min="13804" max="13804" width="18.85546875" bestFit="1" customWidth="1"/>
    <col min="13805" max="13805" width="15.7109375" bestFit="1" customWidth="1"/>
    <col min="14060" max="14060" width="18.85546875" bestFit="1" customWidth="1"/>
    <col min="14061" max="14061" width="15.7109375" bestFit="1" customWidth="1"/>
    <col min="14316" max="14316" width="18.85546875" bestFit="1" customWidth="1"/>
    <col min="14317" max="14317" width="15.7109375" bestFit="1" customWidth="1"/>
    <col min="14572" max="14572" width="18.85546875" bestFit="1" customWidth="1"/>
    <col min="14573" max="14573" width="15.7109375" bestFit="1" customWidth="1"/>
    <col min="14828" max="14828" width="18.85546875" bestFit="1" customWidth="1"/>
    <col min="14829" max="14829" width="15.7109375" bestFit="1" customWidth="1"/>
    <col min="15084" max="15084" width="18.85546875" bestFit="1" customWidth="1"/>
    <col min="15085" max="15085" width="15.7109375" bestFit="1" customWidth="1"/>
    <col min="15340" max="15340" width="18.85546875" bestFit="1" customWidth="1"/>
    <col min="15341" max="15341" width="15.7109375" bestFit="1" customWidth="1"/>
    <col min="15596" max="15596" width="18.85546875" bestFit="1" customWidth="1"/>
    <col min="15597" max="15597" width="15.7109375" bestFit="1" customWidth="1"/>
    <col min="15852" max="15852" width="18.85546875" bestFit="1" customWidth="1"/>
    <col min="15853" max="15853" width="15.7109375" bestFit="1" customWidth="1"/>
    <col min="16108" max="16108" width="18.85546875" bestFit="1" customWidth="1"/>
    <col min="16109" max="16109" width="15.7109375" bestFit="1" customWidth="1"/>
  </cols>
  <sheetData>
    <row r="1" spans="1:18">
      <c r="A1" s="9" t="s">
        <v>7</v>
      </c>
      <c r="B1" s="9"/>
    </row>
    <row r="4" spans="1:18">
      <c r="D4" s="11" t="s">
        <v>8</v>
      </c>
      <c r="E4" s="12"/>
      <c r="F4" s="12"/>
      <c r="G4" s="12"/>
    </row>
    <row r="5" spans="1:18" s="15" customFormat="1">
      <c r="A5" s="13" t="s">
        <v>3</v>
      </c>
      <c r="B5" s="13" t="s">
        <v>9</v>
      </c>
      <c r="C5" s="13" t="s">
        <v>10</v>
      </c>
      <c r="D5" s="14">
        <v>0</v>
      </c>
      <c r="E5" s="15">
        <v>1</v>
      </c>
      <c r="F5" s="15">
        <v>2</v>
      </c>
      <c r="G5" s="15">
        <v>3</v>
      </c>
      <c r="H5" s="15">
        <v>4</v>
      </c>
      <c r="I5" s="15">
        <v>5</v>
      </c>
      <c r="J5" s="15">
        <v>6</v>
      </c>
      <c r="K5" s="15">
        <v>7</v>
      </c>
      <c r="L5" s="15">
        <v>8</v>
      </c>
      <c r="M5" s="15">
        <v>9</v>
      </c>
      <c r="N5" s="15">
        <v>10</v>
      </c>
      <c r="O5" s="15">
        <v>11</v>
      </c>
      <c r="P5" s="15">
        <v>12</v>
      </c>
      <c r="Q5" s="15">
        <v>13</v>
      </c>
      <c r="R5" s="16" t="s">
        <v>11</v>
      </c>
    </row>
    <row r="6" spans="1:18">
      <c r="A6" s="17">
        <v>11154</v>
      </c>
      <c r="B6" s="17">
        <f>A6*220</f>
        <v>2453880</v>
      </c>
      <c r="C6" s="18" t="s">
        <v>12</v>
      </c>
      <c r="D6" s="19">
        <v>180</v>
      </c>
      <c r="E6" s="20">
        <v>436261.5</v>
      </c>
      <c r="F6" s="20">
        <v>1369614</v>
      </c>
      <c r="G6" s="20">
        <v>1486591.5</v>
      </c>
      <c r="H6" s="20">
        <v>1529272.5</v>
      </c>
      <c r="I6" s="20">
        <v>1570731</v>
      </c>
      <c r="J6" s="20">
        <v>1575819</v>
      </c>
      <c r="K6" s="20">
        <v>1598385</v>
      </c>
      <c r="L6" s="20">
        <v>1603135.5</v>
      </c>
      <c r="M6" s="20">
        <v>1606416</v>
      </c>
      <c r="N6" s="20">
        <v>1606228.5</v>
      </c>
      <c r="O6" s="20">
        <v>1607692.5</v>
      </c>
      <c r="P6" s="20">
        <v>1609389</v>
      </c>
      <c r="Q6" s="20">
        <v>1609389</v>
      </c>
      <c r="R6" s="21">
        <f>Q6</f>
        <v>1609389</v>
      </c>
    </row>
    <row r="7" spans="1:18">
      <c r="A7" s="17">
        <v>11118</v>
      </c>
      <c r="B7" s="17">
        <f t="shared" ref="B7:B41" si="0">A7*220</f>
        <v>2445960</v>
      </c>
      <c r="C7" s="18" t="s">
        <v>13</v>
      </c>
      <c r="D7" s="19">
        <v>5161.68</v>
      </c>
      <c r="E7" s="20">
        <v>945883.89</v>
      </c>
      <c r="F7" s="20">
        <v>1507851.25</v>
      </c>
      <c r="G7" s="20">
        <v>1529545.68</v>
      </c>
      <c r="H7" s="20">
        <v>1701204.71</v>
      </c>
      <c r="I7" s="20">
        <v>1712212.48</v>
      </c>
      <c r="J7" s="20">
        <v>1731300.45</v>
      </c>
      <c r="K7" s="20">
        <v>1736513.39</v>
      </c>
      <c r="L7" s="20">
        <v>1740850.47</v>
      </c>
      <c r="M7" s="20">
        <v>1748693.99</v>
      </c>
      <c r="N7" s="20">
        <v>1751666.78</v>
      </c>
      <c r="O7" s="20">
        <v>1755727.99</v>
      </c>
      <c r="P7" s="20">
        <v>1765963.92</v>
      </c>
      <c r="Q7" s="20">
        <v>1765963.92</v>
      </c>
      <c r="R7" s="21">
        <f t="shared" ref="R7:R28" si="1">Q7</f>
        <v>1765963.92</v>
      </c>
    </row>
    <row r="8" spans="1:18">
      <c r="A8" s="17">
        <v>11070</v>
      </c>
      <c r="B8" s="17">
        <f t="shared" si="0"/>
        <v>2435400</v>
      </c>
      <c r="C8" s="18" t="s">
        <v>14</v>
      </c>
      <c r="D8" s="19">
        <v>42263.49</v>
      </c>
      <c r="E8" s="20">
        <v>886556.01</v>
      </c>
      <c r="F8" s="20">
        <v>1606857.8599999999</v>
      </c>
      <c r="G8" s="20">
        <v>1701491.65</v>
      </c>
      <c r="H8" s="20">
        <v>1883568.8599999999</v>
      </c>
      <c r="I8" s="20">
        <v>1915784.6199999999</v>
      </c>
      <c r="J8" s="20">
        <v>1928721.5299999998</v>
      </c>
      <c r="K8" s="20">
        <v>1951536.4799999997</v>
      </c>
      <c r="L8" s="20">
        <v>1953290.8899999997</v>
      </c>
      <c r="M8" s="20">
        <v>1957985.9899999998</v>
      </c>
      <c r="N8" s="20">
        <v>1959311.6499999997</v>
      </c>
      <c r="O8" s="20">
        <v>1960069.1699999997</v>
      </c>
      <c r="P8" s="20">
        <v>1962246.2799999998</v>
      </c>
      <c r="Q8" s="20">
        <v>1962246.2799999998</v>
      </c>
      <c r="R8" s="21">
        <f t="shared" si="1"/>
        <v>1962246.2799999998</v>
      </c>
    </row>
    <row r="9" spans="1:18">
      <c r="A9" s="17">
        <v>11069</v>
      </c>
      <c r="B9" s="17">
        <f t="shared" si="0"/>
        <v>2435180</v>
      </c>
      <c r="C9" s="18" t="s">
        <v>15</v>
      </c>
      <c r="D9" s="19">
        <v>20780.62</v>
      </c>
      <c r="E9" s="20">
        <v>783082.75</v>
      </c>
      <c r="F9" s="20">
        <v>1177707.42</v>
      </c>
      <c r="G9" s="20">
        <v>1255750.46</v>
      </c>
      <c r="H9" s="20">
        <v>1413700.21</v>
      </c>
      <c r="I9" s="20">
        <v>1459873.44</v>
      </c>
      <c r="J9" s="20">
        <v>1586126.96</v>
      </c>
      <c r="K9" s="20">
        <v>1590965.82</v>
      </c>
      <c r="L9" s="20">
        <v>1591302.32</v>
      </c>
      <c r="M9" s="20">
        <v>1592875.1800000002</v>
      </c>
      <c r="N9" s="20">
        <v>1602447.85</v>
      </c>
      <c r="O9" s="20">
        <v>1604395.27</v>
      </c>
      <c r="P9" s="20">
        <v>1610331.94</v>
      </c>
      <c r="Q9" s="20">
        <v>1610331.94</v>
      </c>
      <c r="R9" s="21">
        <f t="shared" si="1"/>
        <v>1610331.94</v>
      </c>
    </row>
    <row r="10" spans="1:18">
      <c r="A10" s="17">
        <v>11130</v>
      </c>
      <c r="B10" s="17">
        <f t="shared" si="0"/>
        <v>2448600</v>
      </c>
      <c r="C10" s="18" t="s">
        <v>16</v>
      </c>
      <c r="D10" s="19">
        <v>20345.88</v>
      </c>
      <c r="E10" s="20">
        <v>792750.28</v>
      </c>
      <c r="F10" s="20">
        <v>1185080.27</v>
      </c>
      <c r="G10" s="20">
        <v>1500967.83</v>
      </c>
      <c r="H10" s="20">
        <v>1540164.56</v>
      </c>
      <c r="I10" s="20">
        <v>1561524.98</v>
      </c>
      <c r="J10" s="20">
        <v>1570245.74</v>
      </c>
      <c r="K10" s="20">
        <v>1575697.93</v>
      </c>
      <c r="L10" s="20">
        <v>1592325.3599999999</v>
      </c>
      <c r="M10" s="20">
        <v>1594443.19</v>
      </c>
      <c r="N10" s="20">
        <v>1598562.56</v>
      </c>
      <c r="O10" s="20">
        <v>1604228.99</v>
      </c>
      <c r="P10" s="20">
        <v>1602251.94</v>
      </c>
      <c r="Q10" s="20">
        <v>1602251.94</v>
      </c>
      <c r="R10" s="21">
        <f t="shared" si="1"/>
        <v>1602251.94</v>
      </c>
    </row>
    <row r="11" spans="1:18">
      <c r="A11" s="17">
        <v>11174</v>
      </c>
      <c r="B11" s="17">
        <f t="shared" si="0"/>
        <v>2458280</v>
      </c>
      <c r="C11" s="18" t="s">
        <v>17</v>
      </c>
      <c r="D11" s="19">
        <v>20490.669999999998</v>
      </c>
      <c r="E11" s="20">
        <v>852283.68</v>
      </c>
      <c r="F11" s="20">
        <v>1590370.77</v>
      </c>
      <c r="G11" s="20">
        <v>1655896.6300000001</v>
      </c>
      <c r="H11" s="20">
        <v>1683664.53</v>
      </c>
      <c r="I11" s="20">
        <v>1695849.1300000001</v>
      </c>
      <c r="J11" s="20">
        <v>1697342.4100000001</v>
      </c>
      <c r="K11" s="20">
        <v>1708607.36</v>
      </c>
      <c r="L11" s="20">
        <v>1710412.83</v>
      </c>
      <c r="M11" s="20">
        <v>1739690.9300000002</v>
      </c>
      <c r="N11" s="20">
        <v>1752710.6</v>
      </c>
      <c r="O11" s="20">
        <v>1755677.1600000001</v>
      </c>
      <c r="P11" s="20">
        <v>1755594.11</v>
      </c>
      <c r="Q11" s="20">
        <v>1755594.11</v>
      </c>
      <c r="R11" s="21">
        <f t="shared" si="1"/>
        <v>1755594.11</v>
      </c>
    </row>
    <row r="12" spans="1:18">
      <c r="A12" s="17">
        <v>11180</v>
      </c>
      <c r="B12" s="17">
        <f t="shared" si="0"/>
        <v>2459600</v>
      </c>
      <c r="C12" s="18" t="s">
        <v>18</v>
      </c>
      <c r="D12" s="19">
        <v>37954.47</v>
      </c>
      <c r="E12" s="20">
        <v>1164629</v>
      </c>
      <c r="F12" s="20">
        <v>1525143.15</v>
      </c>
      <c r="G12" s="20">
        <v>1614459.88</v>
      </c>
      <c r="H12" s="20">
        <v>1654585.8699999999</v>
      </c>
      <c r="I12" s="20">
        <v>1671162.0699999998</v>
      </c>
      <c r="J12" s="20">
        <v>1687863.4599999997</v>
      </c>
      <c r="K12" s="20">
        <v>1690306.9999999998</v>
      </c>
      <c r="L12" s="20">
        <v>1698572.6899999997</v>
      </c>
      <c r="M12" s="20">
        <v>1709883.1399999997</v>
      </c>
      <c r="N12" s="20">
        <v>1717889.1699999997</v>
      </c>
      <c r="O12" s="20">
        <v>1719292.5399999998</v>
      </c>
      <c r="P12" s="20">
        <v>1722416.13</v>
      </c>
      <c r="Q12" s="20">
        <v>1722416.13</v>
      </c>
      <c r="R12" s="21">
        <f t="shared" si="1"/>
        <v>1722416.13</v>
      </c>
    </row>
    <row r="13" spans="1:18">
      <c r="A13" s="17">
        <v>11420</v>
      </c>
      <c r="B13" s="17">
        <f t="shared" si="0"/>
        <v>2512400</v>
      </c>
      <c r="C13" s="18" t="s">
        <v>19</v>
      </c>
      <c r="D13" s="19">
        <v>138558.49</v>
      </c>
      <c r="E13" s="20">
        <v>944920.05</v>
      </c>
      <c r="F13" s="20">
        <v>1534224.3</v>
      </c>
      <c r="G13" s="20">
        <v>1807341.55</v>
      </c>
      <c r="H13" s="20">
        <v>1844254.03</v>
      </c>
      <c r="I13" s="20">
        <v>1861085.52</v>
      </c>
      <c r="J13" s="20">
        <v>1881026.71</v>
      </c>
      <c r="K13" s="20">
        <v>1894336.89</v>
      </c>
      <c r="L13" s="20">
        <v>1902956.1199999999</v>
      </c>
      <c r="M13" s="20">
        <v>1907634.64</v>
      </c>
      <c r="N13" s="20">
        <v>1910728.7999999998</v>
      </c>
      <c r="O13" s="20">
        <v>1915337.42</v>
      </c>
      <c r="P13" s="20">
        <v>1915573.52</v>
      </c>
      <c r="Q13" s="20">
        <v>1915573.52</v>
      </c>
      <c r="R13" s="21">
        <f t="shared" si="1"/>
        <v>1915573.52</v>
      </c>
    </row>
    <row r="14" spans="1:18">
      <c r="A14" s="17">
        <v>11400</v>
      </c>
      <c r="B14" s="17">
        <f t="shared" si="0"/>
        <v>2508000</v>
      </c>
      <c r="C14" s="18" t="s">
        <v>20</v>
      </c>
      <c r="D14" s="19">
        <v>28331.69</v>
      </c>
      <c r="E14" s="20">
        <v>982874.96</v>
      </c>
      <c r="F14" s="20">
        <v>1229446.04</v>
      </c>
      <c r="G14" s="20">
        <v>1434973.71</v>
      </c>
      <c r="H14" s="20">
        <v>1495033.95</v>
      </c>
      <c r="I14" s="20">
        <v>1510232.44</v>
      </c>
      <c r="J14" s="20">
        <v>1552440.4</v>
      </c>
      <c r="K14" s="20">
        <v>1570008.5799999998</v>
      </c>
      <c r="L14" s="20">
        <v>1571694.5299999998</v>
      </c>
      <c r="M14" s="20">
        <v>1581591.65</v>
      </c>
      <c r="N14" s="20">
        <v>1584958.8599999999</v>
      </c>
      <c r="O14" s="20">
        <v>1587021.0199999998</v>
      </c>
      <c r="P14" s="20">
        <v>1587442.5099999998</v>
      </c>
      <c r="Q14" s="20">
        <v>1587442.5099999998</v>
      </c>
      <c r="R14" s="21">
        <f t="shared" si="1"/>
        <v>1587442.5099999998</v>
      </c>
    </row>
    <row r="15" spans="1:18">
      <c r="A15" s="17">
        <v>11456</v>
      </c>
      <c r="B15" s="17">
        <f t="shared" si="0"/>
        <v>2520320</v>
      </c>
      <c r="C15" s="18" t="s">
        <v>21</v>
      </c>
      <c r="D15" s="19">
        <v>104160.14</v>
      </c>
      <c r="E15" s="20">
        <v>808955.87</v>
      </c>
      <c r="F15" s="20">
        <v>1374894.42</v>
      </c>
      <c r="G15" s="20">
        <v>1698683.23</v>
      </c>
      <c r="H15" s="20">
        <v>1743990.51</v>
      </c>
      <c r="I15" s="20">
        <v>1776508.39</v>
      </c>
      <c r="J15" s="20">
        <v>1802735.1199999999</v>
      </c>
      <c r="K15" s="20">
        <v>1810711.23</v>
      </c>
      <c r="L15" s="20">
        <v>1814074.88</v>
      </c>
      <c r="M15" s="20">
        <v>1815066.4</v>
      </c>
      <c r="N15" s="20">
        <v>1849029.21</v>
      </c>
      <c r="O15" s="20">
        <v>1851228.76</v>
      </c>
      <c r="P15" s="20">
        <v>1852521.51</v>
      </c>
      <c r="Q15" s="20">
        <v>1852521.51</v>
      </c>
      <c r="R15" s="21">
        <f t="shared" si="1"/>
        <v>1852521.51</v>
      </c>
    </row>
    <row r="16" spans="1:18">
      <c r="A16" s="17">
        <v>11444</v>
      </c>
      <c r="B16" s="17">
        <f t="shared" si="0"/>
        <v>2517680</v>
      </c>
      <c r="C16" s="18" t="s">
        <v>22</v>
      </c>
      <c r="D16" s="19">
        <v>40746.92</v>
      </c>
      <c r="E16" s="20">
        <v>967904.55</v>
      </c>
      <c r="F16" s="20">
        <v>1393698.29</v>
      </c>
      <c r="G16" s="20">
        <v>1539843.56</v>
      </c>
      <c r="H16" s="20">
        <v>1606506.87</v>
      </c>
      <c r="I16" s="20">
        <v>1637721</v>
      </c>
      <c r="J16" s="20">
        <v>1650528.62</v>
      </c>
      <c r="K16" s="20">
        <v>1666387.1700000002</v>
      </c>
      <c r="L16" s="20">
        <v>1666760.85</v>
      </c>
      <c r="M16" s="20">
        <v>1669840.1700000002</v>
      </c>
      <c r="N16" s="20">
        <v>1670251.6900000002</v>
      </c>
      <c r="O16" s="20">
        <v>1671188.2600000002</v>
      </c>
      <c r="P16" s="20">
        <v>1673062.9700000002</v>
      </c>
      <c r="Q16" s="20">
        <v>1673062.9700000002</v>
      </c>
      <c r="R16" s="21">
        <f t="shared" si="1"/>
        <v>1673062.9700000002</v>
      </c>
    </row>
    <row r="17" spans="1:18">
      <c r="A17" s="17">
        <v>11555</v>
      </c>
      <c r="B17" s="17">
        <f t="shared" si="0"/>
        <v>2542100</v>
      </c>
      <c r="C17" s="18" t="s">
        <v>23</v>
      </c>
      <c r="D17" s="19">
        <v>10860.81</v>
      </c>
      <c r="E17" s="20">
        <v>858198.55</v>
      </c>
      <c r="F17" s="20">
        <v>1130363.6200000001</v>
      </c>
      <c r="G17" s="20">
        <v>1265161.8400000001</v>
      </c>
      <c r="H17" s="20">
        <v>1336966.1200000001</v>
      </c>
      <c r="I17" s="20">
        <v>1364766.2300000002</v>
      </c>
      <c r="J17" s="20">
        <v>1382683.2300000002</v>
      </c>
      <c r="K17" s="20">
        <v>1386613.0200000003</v>
      </c>
      <c r="L17" s="20">
        <v>1389406.6600000001</v>
      </c>
      <c r="M17" s="20">
        <v>1390252.83</v>
      </c>
      <c r="N17" s="20">
        <v>1392214.56</v>
      </c>
      <c r="O17" s="20">
        <v>1394093.8900000001</v>
      </c>
      <c r="P17" s="20">
        <v>1410153.7500000002</v>
      </c>
      <c r="Q17" s="20">
        <v>1410153.7500000002</v>
      </c>
      <c r="R17" s="21">
        <f t="shared" si="1"/>
        <v>1410153.7500000002</v>
      </c>
    </row>
    <row r="18" spans="1:18">
      <c r="A18" s="17">
        <v>11705</v>
      </c>
      <c r="B18" s="17">
        <f t="shared" si="0"/>
        <v>2575100</v>
      </c>
      <c r="C18" s="18" t="s">
        <v>24</v>
      </c>
      <c r="D18" s="19">
        <v>77938.210000000006</v>
      </c>
      <c r="E18" s="20">
        <v>974133.22</v>
      </c>
      <c r="F18" s="20">
        <v>1518505.17</v>
      </c>
      <c r="G18" s="20">
        <v>1692111.26</v>
      </c>
      <c r="H18" s="20">
        <v>1733706.69</v>
      </c>
      <c r="I18" s="20">
        <v>1737915.8499999999</v>
      </c>
      <c r="J18" s="20">
        <v>1754389.18</v>
      </c>
      <c r="K18" s="20">
        <v>1760389.18</v>
      </c>
      <c r="L18" s="20">
        <v>1760323.5599999998</v>
      </c>
      <c r="M18" s="20">
        <v>1758443.0399999998</v>
      </c>
      <c r="N18" s="20">
        <v>1754389.13</v>
      </c>
      <c r="O18" s="20">
        <v>1838621.8699999999</v>
      </c>
      <c r="P18" s="20">
        <v>1843542.8299999998</v>
      </c>
      <c r="Q18" s="20">
        <v>1843542.8299999998</v>
      </c>
      <c r="R18" s="21">
        <f t="shared" si="1"/>
        <v>1843542.8299999998</v>
      </c>
    </row>
    <row r="19" spans="1:18">
      <c r="A19" s="17">
        <v>11823</v>
      </c>
      <c r="B19" s="17">
        <f t="shared" si="0"/>
        <v>2601060</v>
      </c>
      <c r="C19" s="18" t="s">
        <v>25</v>
      </c>
      <c r="D19" s="19">
        <v>38041.4</v>
      </c>
      <c r="E19" s="20">
        <v>1073480.52</v>
      </c>
      <c r="F19" s="20">
        <v>1511633.85</v>
      </c>
      <c r="G19" s="20">
        <v>1627220.9200000002</v>
      </c>
      <c r="H19" s="20">
        <v>1639709.57</v>
      </c>
      <c r="I19" s="20">
        <v>1661969.62</v>
      </c>
      <c r="J19" s="20">
        <v>1675172.7400000002</v>
      </c>
      <c r="K19" s="20">
        <v>1681567.3900000001</v>
      </c>
      <c r="L19" s="20">
        <v>1683623.5100000002</v>
      </c>
      <c r="M19" s="20">
        <v>1680300.1000000003</v>
      </c>
      <c r="N19" s="20">
        <v>1713697.4500000004</v>
      </c>
      <c r="O19" s="20">
        <v>1717176.3500000003</v>
      </c>
      <c r="P19" s="20">
        <v>1715551.6900000004</v>
      </c>
      <c r="Q19" s="20">
        <v>1715551.6900000004</v>
      </c>
      <c r="R19" s="21">
        <f t="shared" si="1"/>
        <v>1715551.6900000004</v>
      </c>
    </row>
    <row r="20" spans="1:18">
      <c r="A20" s="17">
        <v>11753</v>
      </c>
      <c r="B20" s="17">
        <f t="shared" si="0"/>
        <v>2585660</v>
      </c>
      <c r="C20" s="18" t="s">
        <v>26</v>
      </c>
      <c r="D20" s="19">
        <v>39409.54</v>
      </c>
      <c r="E20" s="20">
        <v>1061433.8999999999</v>
      </c>
      <c r="F20" s="20">
        <v>1316435.92</v>
      </c>
      <c r="G20" s="20">
        <v>1486317</v>
      </c>
      <c r="H20" s="20">
        <v>1521547.06</v>
      </c>
      <c r="I20" s="20">
        <v>1561854.53</v>
      </c>
      <c r="J20" s="20">
        <v>1582921.71</v>
      </c>
      <c r="K20" s="20">
        <v>1588299.52</v>
      </c>
      <c r="L20" s="20">
        <v>1593807.94</v>
      </c>
      <c r="M20" s="20">
        <v>1611413.99</v>
      </c>
      <c r="N20" s="20">
        <v>1587093.81</v>
      </c>
      <c r="O20" s="20">
        <v>1588391.97</v>
      </c>
      <c r="P20" s="20">
        <v>1589753.99</v>
      </c>
      <c r="Q20" s="20">
        <v>1589753.99</v>
      </c>
      <c r="R20" s="21">
        <f t="shared" si="1"/>
        <v>1589753.99</v>
      </c>
    </row>
    <row r="21" spans="1:18">
      <c r="A21" s="17">
        <v>11654</v>
      </c>
      <c r="B21" s="17">
        <f t="shared" si="0"/>
        <v>2563880</v>
      </c>
      <c r="C21" s="18" t="s">
        <v>27</v>
      </c>
      <c r="D21" s="19">
        <v>68252.7</v>
      </c>
      <c r="E21" s="20">
        <v>1482631.31</v>
      </c>
      <c r="F21" s="20">
        <v>1799741.22</v>
      </c>
      <c r="G21" s="20">
        <v>1891621.51</v>
      </c>
      <c r="H21" s="20">
        <v>1945591.14</v>
      </c>
      <c r="I21" s="20">
        <v>1956479.0599999998</v>
      </c>
      <c r="J21" s="20">
        <v>1959649.9599999997</v>
      </c>
      <c r="K21" s="20">
        <v>1971309.5799999998</v>
      </c>
      <c r="L21" s="20">
        <v>1992170.2499999998</v>
      </c>
      <c r="M21" s="20">
        <v>1993203.3099999998</v>
      </c>
      <c r="N21" s="20">
        <v>1971533.0099999998</v>
      </c>
      <c r="O21" s="20">
        <v>1974166.5799999998</v>
      </c>
      <c r="P21" s="20">
        <v>1974315.2799999998</v>
      </c>
      <c r="Q21" s="20">
        <v>1974315.2799999998</v>
      </c>
      <c r="R21" s="21">
        <f t="shared" si="1"/>
        <v>1974315.2799999998</v>
      </c>
    </row>
    <row r="22" spans="1:18">
      <c r="A22" s="17">
        <v>11703</v>
      </c>
      <c r="B22" s="17">
        <f t="shared" si="0"/>
        <v>2574660</v>
      </c>
      <c r="C22" s="18" t="s">
        <v>28</v>
      </c>
      <c r="D22" s="19">
        <v>124823.53</v>
      </c>
      <c r="E22" s="20">
        <v>1178795.4099999999</v>
      </c>
      <c r="F22" s="20">
        <v>1695671.39</v>
      </c>
      <c r="G22" s="20">
        <v>1841625.8099999998</v>
      </c>
      <c r="H22" s="20">
        <v>1866797.0299999998</v>
      </c>
      <c r="I22" s="20">
        <v>1879405.9499999997</v>
      </c>
      <c r="J22" s="20">
        <v>1887110.1999999997</v>
      </c>
      <c r="K22" s="20">
        <v>1916743.0899999996</v>
      </c>
      <c r="L22" s="20">
        <v>1921298.2699999996</v>
      </c>
      <c r="M22" s="20">
        <v>1927501.5699999996</v>
      </c>
      <c r="N22" s="20">
        <v>1931373.6799999997</v>
      </c>
      <c r="O22" s="20">
        <v>1932489.3399999996</v>
      </c>
      <c r="P22" s="20">
        <v>1933155.0799999996</v>
      </c>
      <c r="Q22" s="20">
        <v>1933155.0799999996</v>
      </c>
      <c r="R22" s="21">
        <f t="shared" si="1"/>
        <v>1933155.0799999996</v>
      </c>
    </row>
    <row r="23" spans="1:18">
      <c r="A23" s="17">
        <v>11580</v>
      </c>
      <c r="B23" s="17">
        <f t="shared" si="0"/>
        <v>2547600</v>
      </c>
      <c r="C23" s="18" t="s">
        <v>29</v>
      </c>
      <c r="D23" s="19">
        <v>49725.3</v>
      </c>
      <c r="E23" s="20">
        <v>1168824.75</v>
      </c>
      <c r="F23" s="20">
        <v>1702269.2</v>
      </c>
      <c r="G23" s="20">
        <v>1782451.0699999998</v>
      </c>
      <c r="H23" s="20">
        <v>1814653.94</v>
      </c>
      <c r="I23" s="20">
        <v>1837858.63</v>
      </c>
      <c r="J23" s="20">
        <v>1856665.2999999998</v>
      </c>
      <c r="K23" s="20">
        <v>1864609.3699999999</v>
      </c>
      <c r="L23" s="20">
        <v>1868761.2499999998</v>
      </c>
      <c r="M23" s="20">
        <v>1867850.9499999997</v>
      </c>
      <c r="N23" s="20">
        <v>1871514.8099999998</v>
      </c>
      <c r="O23" s="20">
        <v>1872123.14</v>
      </c>
      <c r="P23" s="20">
        <v>1872651.14</v>
      </c>
      <c r="Q23" s="20">
        <v>1872651.14</v>
      </c>
      <c r="R23" s="21">
        <f t="shared" si="1"/>
        <v>1872651.14</v>
      </c>
    </row>
    <row r="24" spans="1:18">
      <c r="A24" s="17">
        <v>11577</v>
      </c>
      <c r="B24" s="17">
        <f t="shared" si="0"/>
        <v>2546940</v>
      </c>
      <c r="C24" s="18" t="s">
        <v>30</v>
      </c>
      <c r="D24" s="19">
        <v>44317.45</v>
      </c>
      <c r="E24" s="20">
        <v>1341652.42</v>
      </c>
      <c r="F24" s="20">
        <v>1727441.38</v>
      </c>
      <c r="G24" s="20">
        <v>1868596.3599999999</v>
      </c>
      <c r="H24" s="20">
        <v>2019322.8199999998</v>
      </c>
      <c r="I24" s="20">
        <v>2054398.0099999998</v>
      </c>
      <c r="J24" s="20">
        <v>2070574.1499999997</v>
      </c>
      <c r="K24" s="20">
        <v>2078644.3899999997</v>
      </c>
      <c r="L24" s="20">
        <v>2078711.4199999997</v>
      </c>
      <c r="M24" s="20">
        <v>2092927.9899999998</v>
      </c>
      <c r="N24" s="20">
        <v>2095253.8299999998</v>
      </c>
      <c r="O24" s="20">
        <v>2102344.3899999997</v>
      </c>
      <c r="P24" s="20">
        <v>2103031.61</v>
      </c>
      <c r="Q24" s="20">
        <v>2103031.61</v>
      </c>
      <c r="R24" s="21">
        <f t="shared" si="1"/>
        <v>2103031.61</v>
      </c>
    </row>
    <row r="25" spans="1:18">
      <c r="A25" s="17">
        <v>11655</v>
      </c>
      <c r="B25" s="17">
        <f t="shared" si="0"/>
        <v>2564100</v>
      </c>
      <c r="C25" s="18" t="s">
        <v>31</v>
      </c>
      <c r="D25" s="19">
        <v>134151.54999999999</v>
      </c>
      <c r="E25" s="20">
        <v>1245302.1600000001</v>
      </c>
      <c r="F25" s="20">
        <v>1738477.2400000002</v>
      </c>
      <c r="G25" s="20">
        <v>1839916.7000000002</v>
      </c>
      <c r="H25" s="20">
        <v>1886573.2700000003</v>
      </c>
      <c r="I25" s="20">
        <v>1909397.3900000004</v>
      </c>
      <c r="J25" s="20">
        <v>1922215.6900000004</v>
      </c>
      <c r="K25" s="20">
        <v>1925996.6300000004</v>
      </c>
      <c r="L25" s="20">
        <v>1927262.0500000003</v>
      </c>
      <c r="M25" s="20">
        <v>1929728.9600000002</v>
      </c>
      <c r="N25" s="20">
        <v>1867563.8000000003</v>
      </c>
      <c r="O25" s="20">
        <v>1867810.6200000003</v>
      </c>
      <c r="P25" s="20">
        <v>1859121.3000000003</v>
      </c>
      <c r="Q25" s="20">
        <v>1859121.3000000003</v>
      </c>
      <c r="R25" s="21">
        <f t="shared" si="1"/>
        <v>1859121.3000000003</v>
      </c>
    </row>
    <row r="26" spans="1:18">
      <c r="A26" s="17">
        <v>11735</v>
      </c>
      <c r="B26" s="17">
        <f t="shared" si="0"/>
        <v>2581700</v>
      </c>
      <c r="C26" s="18" t="s">
        <v>32</v>
      </c>
      <c r="D26" s="19">
        <v>29968.23</v>
      </c>
      <c r="E26" s="20">
        <v>1412011.06</v>
      </c>
      <c r="F26" s="20">
        <v>1590598.1800000002</v>
      </c>
      <c r="G26" s="20">
        <v>1661628.5000000002</v>
      </c>
      <c r="H26" s="20">
        <v>1687336.6300000001</v>
      </c>
      <c r="I26" s="20">
        <v>1702404.8900000001</v>
      </c>
      <c r="J26" s="20">
        <v>1705549.9200000002</v>
      </c>
      <c r="K26" s="20">
        <v>1701491.7100000002</v>
      </c>
      <c r="L26" s="20">
        <v>1699572.1400000001</v>
      </c>
      <c r="M26" s="20">
        <v>1704556.2000000002</v>
      </c>
      <c r="N26" s="20">
        <v>1703033.1800000002</v>
      </c>
      <c r="O26" s="20">
        <v>1699494.31</v>
      </c>
      <c r="P26" s="20">
        <v>1699016.4000000001</v>
      </c>
      <c r="Q26" s="20">
        <v>1699016.4000000001</v>
      </c>
      <c r="R26" s="21">
        <f t="shared" si="1"/>
        <v>1699016.4000000001</v>
      </c>
    </row>
    <row r="27" spans="1:18">
      <c r="A27" s="17">
        <v>11889</v>
      </c>
      <c r="B27" s="17">
        <f t="shared" si="0"/>
        <v>2615580</v>
      </c>
      <c r="C27" s="18" t="s">
        <v>33</v>
      </c>
      <c r="D27" s="19">
        <v>210376.51</v>
      </c>
      <c r="E27" s="20">
        <v>1210339.75</v>
      </c>
      <c r="F27" s="20">
        <v>1739219.3599999999</v>
      </c>
      <c r="G27" s="20">
        <v>1940629.69</v>
      </c>
      <c r="H27" s="20">
        <v>1998632.67</v>
      </c>
      <c r="I27" s="20">
        <v>2024806.78</v>
      </c>
      <c r="J27" s="20">
        <v>2015435.43</v>
      </c>
      <c r="K27" s="20">
        <v>2017452.22</v>
      </c>
      <c r="L27" s="20">
        <v>2027246.8599999999</v>
      </c>
      <c r="M27" s="20">
        <v>2033935.0099999998</v>
      </c>
      <c r="N27" s="20">
        <v>2033894.88</v>
      </c>
      <c r="O27" s="20">
        <v>2034348.24</v>
      </c>
      <c r="P27" s="20">
        <v>2034274.8</v>
      </c>
      <c r="Q27" s="20">
        <v>2034274.8</v>
      </c>
      <c r="R27" s="21">
        <f t="shared" si="1"/>
        <v>2034274.8</v>
      </c>
    </row>
    <row r="28" spans="1:18">
      <c r="A28" s="17">
        <v>11951</v>
      </c>
      <c r="B28" s="17">
        <f t="shared" si="0"/>
        <v>2629220</v>
      </c>
      <c r="C28" s="18" t="s">
        <v>34</v>
      </c>
      <c r="D28" s="19">
        <v>56654.37</v>
      </c>
      <c r="E28" s="20">
        <v>1263024.7100000002</v>
      </c>
      <c r="F28" s="20">
        <v>1639528.8900000001</v>
      </c>
      <c r="G28" s="20">
        <v>1695850.6700000002</v>
      </c>
      <c r="H28" s="20">
        <v>1715441.1800000002</v>
      </c>
      <c r="I28" s="20">
        <v>1727496.0000000002</v>
      </c>
      <c r="J28" s="20">
        <v>1748572.8500000003</v>
      </c>
      <c r="K28" s="20">
        <v>1760145.6000000003</v>
      </c>
      <c r="L28" s="20">
        <v>1764184.5600000003</v>
      </c>
      <c r="M28" s="20">
        <v>1765006.2000000002</v>
      </c>
      <c r="N28" s="20">
        <v>1771618.08</v>
      </c>
      <c r="O28" s="20">
        <v>1761940.2000000002</v>
      </c>
      <c r="P28" s="20">
        <v>1762655.1600000001</v>
      </c>
      <c r="Q28" s="20">
        <v>1762655.1600000001</v>
      </c>
      <c r="R28" s="21">
        <f t="shared" si="1"/>
        <v>1762655.1600000001</v>
      </c>
    </row>
    <row r="29" spans="1:18">
      <c r="A29" s="22">
        <v>12132</v>
      </c>
      <c r="B29" s="22">
        <f t="shared" si="0"/>
        <v>2669040</v>
      </c>
      <c r="C29" s="23" t="s">
        <v>35</v>
      </c>
      <c r="D29" s="24">
        <v>89180.59</v>
      </c>
      <c r="E29" s="25">
        <v>1330118.81</v>
      </c>
      <c r="F29" s="25">
        <v>1609671.96</v>
      </c>
      <c r="G29" s="25">
        <v>1666835.47</v>
      </c>
      <c r="H29" s="25">
        <v>1742179.41</v>
      </c>
      <c r="I29" s="25">
        <v>1754844.4</v>
      </c>
      <c r="J29" s="25">
        <v>1826585.7999999998</v>
      </c>
      <c r="K29" s="25">
        <v>1835634.3499999999</v>
      </c>
      <c r="L29" s="25">
        <v>1836932.2899999998</v>
      </c>
      <c r="M29" s="25">
        <v>1849096.64</v>
      </c>
      <c r="N29" s="25">
        <v>1868712.2699999998</v>
      </c>
      <c r="O29" s="25">
        <v>1864108.4199999997</v>
      </c>
      <c r="P29" s="25">
        <v>1860924.5599999996</v>
      </c>
      <c r="Q29" s="25" t="s">
        <v>36</v>
      </c>
      <c r="R29" s="21">
        <f>P29</f>
        <v>1860924.5599999996</v>
      </c>
    </row>
    <row r="30" spans="1:18">
      <c r="A30" s="17">
        <v>12227</v>
      </c>
      <c r="B30" s="17">
        <f t="shared" si="0"/>
        <v>2689940</v>
      </c>
      <c r="C30" s="18" t="s">
        <v>37</v>
      </c>
      <c r="D30" s="26">
        <v>131568</v>
      </c>
      <c r="E30" s="6">
        <v>1433495.45</v>
      </c>
      <c r="F30" s="6">
        <v>2149675.3199999998</v>
      </c>
      <c r="G30" s="6">
        <v>2299928.7199999997</v>
      </c>
      <c r="H30" s="6">
        <v>2409960.1799999997</v>
      </c>
      <c r="I30" s="6">
        <v>2488107.7099999995</v>
      </c>
      <c r="J30" s="6">
        <v>2492717.5599999996</v>
      </c>
      <c r="K30" s="6">
        <v>2512572.5199999996</v>
      </c>
      <c r="L30" s="6">
        <v>2531020.2199999997</v>
      </c>
      <c r="M30" s="6">
        <v>2545452.5999999996</v>
      </c>
      <c r="N30" s="6">
        <v>2545571.5699999998</v>
      </c>
      <c r="O30" s="6">
        <v>2548319.3499999996</v>
      </c>
      <c r="P30" s="6" t="s">
        <v>36</v>
      </c>
      <c r="Q30" s="6" t="s">
        <v>36</v>
      </c>
      <c r="R30" s="21">
        <f>O30</f>
        <v>2548319.3499999996</v>
      </c>
    </row>
    <row r="31" spans="1:18">
      <c r="A31" s="17">
        <v>12201</v>
      </c>
      <c r="B31" s="17">
        <f t="shared" si="0"/>
        <v>2684220</v>
      </c>
      <c r="C31" s="18" t="s">
        <v>38</v>
      </c>
      <c r="D31" s="26">
        <v>76262.039999999994</v>
      </c>
      <c r="E31" s="6">
        <v>1206573.94</v>
      </c>
      <c r="F31" s="6">
        <v>1899310.4</v>
      </c>
      <c r="G31" s="6">
        <v>2073593.72</v>
      </c>
      <c r="H31" s="6">
        <v>2112484.2799999998</v>
      </c>
      <c r="I31" s="6">
        <v>2154295.21</v>
      </c>
      <c r="J31" s="6">
        <v>2163129.37</v>
      </c>
      <c r="K31" s="6">
        <v>2181251.89</v>
      </c>
      <c r="L31" s="6">
        <v>2185520</v>
      </c>
      <c r="M31" s="6">
        <v>2185229.2400000002</v>
      </c>
      <c r="N31" s="6">
        <v>2187348.54</v>
      </c>
      <c r="O31" s="6" t="s">
        <v>36</v>
      </c>
      <c r="P31" s="6" t="s">
        <v>36</v>
      </c>
      <c r="Q31" s="6" t="s">
        <v>36</v>
      </c>
      <c r="R31" s="21">
        <f>N31</f>
        <v>2187348.54</v>
      </c>
    </row>
    <row r="32" spans="1:18">
      <c r="A32" s="17">
        <v>12130</v>
      </c>
      <c r="B32" s="17">
        <f t="shared" si="0"/>
        <v>2668600</v>
      </c>
      <c r="C32" s="18" t="s">
        <v>39</v>
      </c>
      <c r="D32" s="26">
        <v>159574.70000000001</v>
      </c>
      <c r="E32" s="6">
        <v>1473383.28</v>
      </c>
      <c r="F32" s="6">
        <v>2177499.0499999998</v>
      </c>
      <c r="G32" s="6">
        <v>2245910.59</v>
      </c>
      <c r="H32" s="6">
        <v>2276095.15</v>
      </c>
      <c r="I32" s="6">
        <v>2340496.75</v>
      </c>
      <c r="J32" s="6">
        <v>2359725.4500000002</v>
      </c>
      <c r="K32" s="6">
        <v>2356704.9300000002</v>
      </c>
      <c r="L32" s="6">
        <v>2359924.96</v>
      </c>
      <c r="M32" s="6">
        <v>2361919</v>
      </c>
      <c r="N32" s="6" t="s">
        <v>36</v>
      </c>
      <c r="O32" s="6" t="s">
        <v>36</v>
      </c>
      <c r="P32" s="6" t="s">
        <v>36</v>
      </c>
      <c r="Q32" s="6" t="s">
        <v>36</v>
      </c>
      <c r="R32" s="21">
        <f>M32</f>
        <v>2361919</v>
      </c>
    </row>
    <row r="33" spans="1:18">
      <c r="A33" s="17">
        <v>11986</v>
      </c>
      <c r="B33" s="17">
        <f t="shared" si="0"/>
        <v>2636920</v>
      </c>
      <c r="C33" s="18" t="s">
        <v>40</v>
      </c>
      <c r="D33" s="26">
        <v>76312.7</v>
      </c>
      <c r="E33" s="6">
        <v>1582154.52</v>
      </c>
      <c r="F33" s="6">
        <v>2019238.97</v>
      </c>
      <c r="G33" s="6">
        <v>2070111.34</v>
      </c>
      <c r="H33" s="6">
        <v>2186834.19</v>
      </c>
      <c r="I33" s="6">
        <v>2204993.79</v>
      </c>
      <c r="J33" s="6">
        <v>2215968.5300000003</v>
      </c>
      <c r="K33" s="6">
        <v>2228632.1800000002</v>
      </c>
      <c r="L33" s="6">
        <v>2237437.0100000002</v>
      </c>
      <c r="M33" s="6" t="s">
        <v>36</v>
      </c>
      <c r="N33" s="6" t="s">
        <v>36</v>
      </c>
      <c r="O33" s="6" t="s">
        <v>36</v>
      </c>
      <c r="P33" s="6" t="s">
        <v>36</v>
      </c>
      <c r="Q33" s="6" t="s">
        <v>36</v>
      </c>
      <c r="R33" s="21">
        <f>L33</f>
        <v>2237437.0100000002</v>
      </c>
    </row>
    <row r="34" spans="1:18">
      <c r="A34" s="17">
        <v>11927</v>
      </c>
      <c r="B34" s="17">
        <f t="shared" si="0"/>
        <v>2623940</v>
      </c>
      <c r="C34" s="18" t="s">
        <v>41</v>
      </c>
      <c r="D34" s="26">
        <v>104028.41</v>
      </c>
      <c r="E34" s="6">
        <v>1771851.46</v>
      </c>
      <c r="F34" s="6">
        <v>2132527.9500000002</v>
      </c>
      <c r="G34" s="6">
        <v>2285801.5500000003</v>
      </c>
      <c r="H34" s="6">
        <v>2323330.7600000002</v>
      </c>
      <c r="I34" s="6">
        <v>2358170.7200000002</v>
      </c>
      <c r="J34" s="6">
        <v>2375649.7800000003</v>
      </c>
      <c r="K34" s="6">
        <v>2385023.6</v>
      </c>
      <c r="L34" s="6" t="s">
        <v>36</v>
      </c>
      <c r="M34" s="6" t="s">
        <v>36</v>
      </c>
      <c r="N34" s="6" t="s">
        <v>36</v>
      </c>
      <c r="O34" s="6" t="s">
        <v>36</v>
      </c>
      <c r="P34" s="6" t="s">
        <v>36</v>
      </c>
      <c r="Q34" s="6" t="s">
        <v>36</v>
      </c>
      <c r="R34" s="21">
        <f>K34</f>
        <v>2385023.6</v>
      </c>
    </row>
    <row r="35" spans="1:18">
      <c r="A35" s="17">
        <v>11814</v>
      </c>
      <c r="B35" s="17">
        <f t="shared" si="0"/>
        <v>2599080</v>
      </c>
      <c r="C35" s="18" t="s">
        <v>42</v>
      </c>
      <c r="D35" s="26">
        <v>79687.92</v>
      </c>
      <c r="E35" s="6">
        <v>1315260.77</v>
      </c>
      <c r="F35" s="6">
        <v>2091500.4</v>
      </c>
      <c r="G35" s="6">
        <v>2156803.1799999997</v>
      </c>
      <c r="H35" s="6">
        <v>2175525.92</v>
      </c>
      <c r="I35" s="6">
        <v>2186304.54</v>
      </c>
      <c r="J35" s="6">
        <v>2196919.16</v>
      </c>
      <c r="K35" s="6" t="s">
        <v>36</v>
      </c>
      <c r="L35" s="6" t="s">
        <v>36</v>
      </c>
      <c r="M35" s="6" t="s">
        <v>36</v>
      </c>
      <c r="N35" s="6" t="s">
        <v>36</v>
      </c>
      <c r="O35" s="6" t="s">
        <v>36</v>
      </c>
      <c r="P35" s="6" t="s">
        <v>36</v>
      </c>
      <c r="Q35" s="6" t="s">
        <v>36</v>
      </c>
      <c r="R35" s="21">
        <f>J35</f>
        <v>2196919.16</v>
      </c>
    </row>
    <row r="36" spans="1:18">
      <c r="A36" s="17">
        <v>11787</v>
      </c>
      <c r="B36" s="17">
        <f t="shared" si="0"/>
        <v>2593140</v>
      </c>
      <c r="C36" s="18" t="s">
        <v>43</v>
      </c>
      <c r="D36" s="26">
        <v>76394.59</v>
      </c>
      <c r="E36" s="6">
        <v>1765748.6900000002</v>
      </c>
      <c r="F36" s="6">
        <v>2208713.83</v>
      </c>
      <c r="G36" s="6">
        <v>2442884.4</v>
      </c>
      <c r="H36" s="6">
        <v>2479690.85</v>
      </c>
      <c r="I36" s="6">
        <v>2502042.19</v>
      </c>
      <c r="J36" s="6" t="s">
        <v>36</v>
      </c>
      <c r="K36" s="6" t="s">
        <v>36</v>
      </c>
      <c r="L36" s="6" t="s">
        <v>36</v>
      </c>
      <c r="M36" s="6" t="s">
        <v>36</v>
      </c>
      <c r="N36" s="6" t="s">
        <v>36</v>
      </c>
      <c r="O36" s="6" t="s">
        <v>36</v>
      </c>
      <c r="P36" s="6" t="s">
        <v>36</v>
      </c>
      <c r="Q36" s="6" t="s">
        <v>36</v>
      </c>
      <c r="R36" s="21">
        <f>I36</f>
        <v>2502042.19</v>
      </c>
    </row>
    <row r="37" spans="1:18">
      <c r="A37" s="17">
        <v>11689</v>
      </c>
      <c r="B37" s="17">
        <f t="shared" si="0"/>
        <v>2571580</v>
      </c>
      <c r="C37" s="18" t="s">
        <v>44</v>
      </c>
      <c r="D37" s="26">
        <v>110460</v>
      </c>
      <c r="E37" s="6">
        <v>1603439.86</v>
      </c>
      <c r="F37" s="6">
        <v>2192624.2800000003</v>
      </c>
      <c r="G37" s="6">
        <v>2285990.7100000004</v>
      </c>
      <c r="H37" s="6">
        <v>2466086.1800000006</v>
      </c>
      <c r="I37" s="6" t="s">
        <v>36</v>
      </c>
      <c r="J37" s="6" t="s">
        <v>36</v>
      </c>
      <c r="K37" s="6" t="s">
        <v>36</v>
      </c>
      <c r="L37" s="6" t="s">
        <v>36</v>
      </c>
      <c r="M37" s="6" t="s">
        <v>36</v>
      </c>
      <c r="N37" s="6" t="s">
        <v>36</v>
      </c>
      <c r="O37" s="6" t="s">
        <v>36</v>
      </c>
      <c r="P37" s="6" t="s">
        <v>36</v>
      </c>
      <c r="Q37" s="6" t="s">
        <v>36</v>
      </c>
      <c r="R37" s="21">
        <f>H37</f>
        <v>2466086.1800000006</v>
      </c>
    </row>
    <row r="38" spans="1:18">
      <c r="A38" s="17">
        <v>11731</v>
      </c>
      <c r="B38" s="17">
        <f t="shared" si="0"/>
        <v>2580820</v>
      </c>
      <c r="C38" s="18" t="s">
        <v>45</v>
      </c>
      <c r="D38" s="26">
        <v>196687.27</v>
      </c>
      <c r="E38" s="6">
        <v>2208666.5299999998</v>
      </c>
      <c r="F38" s="6">
        <v>2522082.34</v>
      </c>
      <c r="G38" s="6">
        <v>2688920.9099999997</v>
      </c>
      <c r="H38" s="6" t="s">
        <v>36</v>
      </c>
      <c r="I38" s="6" t="s">
        <v>36</v>
      </c>
      <c r="J38" s="6" t="s">
        <v>36</v>
      </c>
      <c r="K38" s="6" t="s">
        <v>36</v>
      </c>
      <c r="L38" s="6" t="s">
        <v>36</v>
      </c>
      <c r="M38" s="6" t="s">
        <v>36</v>
      </c>
      <c r="N38" s="6" t="s">
        <v>36</v>
      </c>
      <c r="O38" s="6" t="s">
        <v>36</v>
      </c>
      <c r="P38" s="6" t="s">
        <v>36</v>
      </c>
      <c r="Q38" s="6" t="s">
        <v>36</v>
      </c>
      <c r="R38" s="21">
        <f>G38</f>
        <v>2688920.9099999997</v>
      </c>
    </row>
    <row r="39" spans="1:18">
      <c r="A39" s="17">
        <v>11843</v>
      </c>
      <c r="B39" s="17">
        <f t="shared" si="0"/>
        <v>2605460</v>
      </c>
      <c r="C39" s="18" t="s">
        <v>46</v>
      </c>
      <c r="D39" s="26">
        <v>268364.93</v>
      </c>
      <c r="E39" s="6">
        <v>1296290.28</v>
      </c>
      <c r="F39" s="6">
        <v>2193387.65</v>
      </c>
      <c r="G39" s="6" t="s">
        <v>36</v>
      </c>
      <c r="H39" s="6" t="s">
        <v>36</v>
      </c>
      <c r="I39" s="6" t="s">
        <v>36</v>
      </c>
      <c r="J39" s="6" t="s">
        <v>36</v>
      </c>
      <c r="K39" s="6" t="s">
        <v>36</v>
      </c>
      <c r="L39" s="6" t="s">
        <v>36</v>
      </c>
      <c r="M39" s="6" t="s">
        <v>36</v>
      </c>
      <c r="N39" s="6" t="s">
        <v>36</v>
      </c>
      <c r="O39" s="6" t="s">
        <v>36</v>
      </c>
      <c r="P39" s="6" t="s">
        <v>36</v>
      </c>
      <c r="Q39" s="6" t="s">
        <v>36</v>
      </c>
      <c r="R39" s="21">
        <f>F39</f>
        <v>2193387.65</v>
      </c>
    </row>
    <row r="40" spans="1:18">
      <c r="A40" s="17">
        <v>11902</v>
      </c>
      <c r="B40" s="17">
        <f t="shared" si="0"/>
        <v>2618440</v>
      </c>
      <c r="C40" s="18" t="s">
        <v>47</v>
      </c>
      <c r="D40" s="26">
        <v>58510.1</v>
      </c>
      <c r="E40" s="6">
        <v>1283817.26</v>
      </c>
      <c r="F40" s="6" t="s">
        <v>36</v>
      </c>
      <c r="G40" s="6" t="s">
        <v>36</v>
      </c>
      <c r="H40" s="6" t="s">
        <v>36</v>
      </c>
      <c r="I40" s="6" t="s">
        <v>36</v>
      </c>
      <c r="J40" s="6" t="s">
        <v>36</v>
      </c>
      <c r="K40" s="6" t="s">
        <v>36</v>
      </c>
      <c r="L40" s="6" t="s">
        <v>36</v>
      </c>
      <c r="M40" s="6" t="s">
        <v>36</v>
      </c>
      <c r="N40" s="6" t="s">
        <v>36</v>
      </c>
      <c r="O40" s="6" t="s">
        <v>36</v>
      </c>
      <c r="P40" s="6" t="s">
        <v>36</v>
      </c>
      <c r="Q40" s="6" t="s">
        <v>36</v>
      </c>
      <c r="R40" s="21">
        <f>E40</f>
        <v>1283817.26</v>
      </c>
    </row>
    <row r="41" spans="1:18">
      <c r="A41" s="17">
        <v>11844</v>
      </c>
      <c r="B41" s="17">
        <f t="shared" si="0"/>
        <v>2605680</v>
      </c>
      <c r="C41" s="18" t="s">
        <v>48</v>
      </c>
      <c r="D41" s="26">
        <v>96378.34</v>
      </c>
      <c r="E41" s="6" t="s">
        <v>36</v>
      </c>
      <c r="F41" s="6" t="s">
        <v>36</v>
      </c>
      <c r="G41" s="6" t="s">
        <v>36</v>
      </c>
      <c r="H41" s="6" t="s">
        <v>36</v>
      </c>
      <c r="I41" s="6" t="s">
        <v>36</v>
      </c>
      <c r="J41" s="6" t="s">
        <v>36</v>
      </c>
      <c r="K41" s="6" t="s">
        <v>36</v>
      </c>
      <c r="L41" s="6" t="s">
        <v>36</v>
      </c>
      <c r="M41" s="6" t="s">
        <v>36</v>
      </c>
      <c r="N41" s="6" t="s">
        <v>36</v>
      </c>
      <c r="O41" s="6" t="s">
        <v>36</v>
      </c>
      <c r="P41" s="6" t="s">
        <v>36</v>
      </c>
      <c r="Q41" s="6" t="s">
        <v>36</v>
      </c>
      <c r="R41" s="21">
        <f>D41</f>
        <v>96378.34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68A71-6D63-4A8C-ADB3-3826657CEA5B}">
  <dimension ref="A1:L31"/>
  <sheetViews>
    <sheetView zoomScale="85" zoomScaleNormal="85" workbookViewId="0"/>
  </sheetViews>
  <sheetFormatPr defaultColWidth="8.7109375" defaultRowHeight="15"/>
  <cols>
    <col min="3" max="3" width="25.7109375" customWidth="1"/>
    <col min="4" max="4" width="21.28515625" customWidth="1"/>
    <col min="5" max="12" width="14.7109375" customWidth="1"/>
  </cols>
  <sheetData>
    <row r="1" spans="1:12" ht="22.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4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4" customHeight="1">
      <c r="A3" s="4" t="s">
        <v>115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61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100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3" t="s">
        <v>53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21" spans="1:12" ht="15.75">
      <c r="A21" s="3" t="s">
        <v>106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>
      <c r="A22" s="3" t="s">
        <v>62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6.5" thickBot="1">
      <c r="A23" s="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ht="15.75">
      <c r="A24" s="3"/>
      <c r="B24" s="2"/>
      <c r="C24" s="54" t="s">
        <v>63</v>
      </c>
      <c r="D24" s="55"/>
      <c r="E24" s="2"/>
      <c r="F24" s="2"/>
      <c r="G24" s="2"/>
      <c r="H24" s="2"/>
      <c r="I24" s="2"/>
      <c r="J24" s="2"/>
      <c r="K24" s="2"/>
      <c r="L24" s="2"/>
    </row>
    <row r="25" spans="1:12" ht="15.75">
      <c r="A25" s="3"/>
      <c r="B25" s="2"/>
      <c r="C25" s="27" t="s">
        <v>104</v>
      </c>
      <c r="D25" s="28">
        <v>870</v>
      </c>
      <c r="E25" s="2"/>
      <c r="F25" s="2"/>
      <c r="G25" s="2"/>
      <c r="H25" s="2"/>
      <c r="I25" s="2"/>
      <c r="J25" s="2"/>
      <c r="K25" s="2"/>
      <c r="L25" s="2"/>
    </row>
    <row r="26" spans="1:12" ht="15.75">
      <c r="A26" s="3"/>
      <c r="B26" s="2"/>
      <c r="C26" s="27" t="s">
        <v>103</v>
      </c>
      <c r="D26" s="28">
        <v>909</v>
      </c>
      <c r="E26" s="2"/>
      <c r="F26" s="2"/>
      <c r="G26" s="2"/>
      <c r="H26" s="2"/>
      <c r="I26" s="2"/>
      <c r="J26" s="2"/>
      <c r="K26" s="2"/>
      <c r="L26" s="2"/>
    </row>
    <row r="27" spans="1:12" ht="15.75">
      <c r="A27" s="3"/>
      <c r="B27" s="2"/>
      <c r="C27" s="27" t="s">
        <v>102</v>
      </c>
      <c r="D27" s="28">
        <v>950</v>
      </c>
      <c r="E27" s="2"/>
      <c r="F27" s="2"/>
      <c r="G27" s="2"/>
      <c r="H27" s="2"/>
      <c r="I27" s="2"/>
      <c r="J27" s="2"/>
      <c r="K27" s="2"/>
      <c r="L27" s="2"/>
    </row>
    <row r="28" spans="1:12" ht="16.5" thickBot="1">
      <c r="A28" s="3"/>
      <c r="B28" s="2"/>
      <c r="C28" s="29" t="s">
        <v>101</v>
      </c>
      <c r="D28" s="30">
        <v>993</v>
      </c>
      <c r="E28" s="2"/>
      <c r="F28" s="2"/>
      <c r="G28" s="2"/>
      <c r="H28" s="2"/>
      <c r="I28" s="2"/>
      <c r="J28" s="2"/>
      <c r="K28" s="2"/>
      <c r="L28" s="2"/>
    </row>
    <row r="29" spans="1:12" ht="15.75">
      <c r="A29" s="3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15.75">
      <c r="A30" s="3" t="s">
        <v>105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ht="15.75">
      <c r="A31" s="3" t="s">
        <v>107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</sheetData>
  <mergeCells count="1">
    <mergeCell ref="C24:D24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2CCE3-0CA2-46A3-B4A6-043AF719E28B}">
  <dimension ref="B1:C11"/>
  <sheetViews>
    <sheetView workbookViewId="0"/>
  </sheetViews>
  <sheetFormatPr defaultRowHeight="15"/>
  <cols>
    <col min="2" max="2" width="50.5703125" customWidth="1"/>
  </cols>
  <sheetData>
    <row r="1" spans="2:3" ht="15.75" thickBot="1"/>
    <row r="2" spans="2:3">
      <c r="B2" s="35" t="s">
        <v>64</v>
      </c>
      <c r="C2" s="36"/>
    </row>
    <row r="3" spans="2:3">
      <c r="B3" s="10" t="s">
        <v>65</v>
      </c>
      <c r="C3" s="32">
        <v>1200</v>
      </c>
    </row>
    <row r="4" spans="2:3">
      <c r="B4" s="10" t="s">
        <v>66</v>
      </c>
      <c r="C4" s="33">
        <v>890</v>
      </c>
    </row>
    <row r="5" spans="2:3">
      <c r="B5" s="10" t="s">
        <v>67</v>
      </c>
      <c r="C5" s="33">
        <v>860</v>
      </c>
    </row>
    <row r="6" spans="2:3">
      <c r="B6" s="10" t="s">
        <v>68</v>
      </c>
      <c r="C6" s="33">
        <v>12</v>
      </c>
    </row>
    <row r="7" spans="2:3">
      <c r="B7" s="10" t="s">
        <v>69</v>
      </c>
      <c r="C7" s="34">
        <v>0.01</v>
      </c>
    </row>
    <row r="8" spans="2:3">
      <c r="B8" s="10" t="s">
        <v>70</v>
      </c>
      <c r="C8" s="34">
        <v>4.4999999999999998E-2</v>
      </c>
    </row>
    <row r="9" spans="2:3">
      <c r="B9" s="10" t="s">
        <v>71</v>
      </c>
      <c r="C9" s="34">
        <v>0.02</v>
      </c>
    </row>
    <row r="10" spans="2:3">
      <c r="B10" s="10" t="s">
        <v>72</v>
      </c>
      <c r="C10" s="34">
        <v>0</v>
      </c>
    </row>
    <row r="11" spans="2:3" ht="15.75" thickBot="1">
      <c r="B11" s="56" t="s">
        <v>73</v>
      </c>
      <c r="C11" s="57"/>
    </row>
  </sheetData>
  <mergeCells count="1">
    <mergeCell ref="B11:C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4B0F6-8D91-4C47-88EC-B81DC66C076C}">
  <dimension ref="A1:L22"/>
  <sheetViews>
    <sheetView zoomScale="85" zoomScaleNormal="85" workbookViewId="0"/>
  </sheetViews>
  <sheetFormatPr defaultColWidth="8.7109375" defaultRowHeight="15"/>
  <cols>
    <col min="3" max="3" width="25.7109375" customWidth="1"/>
    <col min="4" max="4" width="21.28515625" customWidth="1"/>
    <col min="5" max="12" width="14.7109375" customWidth="1"/>
  </cols>
  <sheetData>
    <row r="1" spans="1:12" ht="22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4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4" customHeight="1">
      <c r="A3" s="4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123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74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20" spans="1:12" ht="15.75">
      <c r="A20" s="3" t="s">
        <v>124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ht="15.75">
      <c r="A21" s="3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>
      <c r="A22" s="3" t="s">
        <v>75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9F5CD-4830-4286-AF7A-ACC4767030FD}">
  <dimension ref="B2:D17"/>
  <sheetViews>
    <sheetView workbookViewId="0"/>
  </sheetViews>
  <sheetFormatPr defaultRowHeight="15"/>
  <cols>
    <col min="2" max="2" width="52.28515625" bestFit="1" customWidth="1"/>
  </cols>
  <sheetData>
    <row r="2" spans="2:4">
      <c r="B2" s="53" t="s">
        <v>108</v>
      </c>
    </row>
    <row r="3" spans="2:4">
      <c r="B3" t="s">
        <v>76</v>
      </c>
      <c r="C3" s="37">
        <v>6000</v>
      </c>
    </row>
    <row r="4" spans="2:4">
      <c r="B4" t="s">
        <v>77</v>
      </c>
      <c r="C4" s="38">
        <v>600</v>
      </c>
    </row>
    <row r="5" spans="2:4">
      <c r="B5" t="s">
        <v>78</v>
      </c>
      <c r="C5" s="38">
        <v>480</v>
      </c>
    </row>
    <row r="6" spans="2:4">
      <c r="B6" t="s">
        <v>79</v>
      </c>
      <c r="C6" s="38">
        <v>49</v>
      </c>
    </row>
    <row r="7" spans="2:4">
      <c r="B7" t="s">
        <v>80</v>
      </c>
      <c r="C7" s="39">
        <v>0.25</v>
      </c>
      <c r="D7" t="s">
        <v>81</v>
      </c>
    </row>
    <row r="8" spans="2:4">
      <c r="B8" t="s">
        <v>82</v>
      </c>
      <c r="C8" s="39">
        <v>0.02</v>
      </c>
      <c r="D8" t="s">
        <v>83</v>
      </c>
    </row>
    <row r="9" spans="2:4">
      <c r="C9" s="40"/>
    </row>
    <row r="10" spans="2:4">
      <c r="B10" t="s">
        <v>109</v>
      </c>
      <c r="C10" s="40"/>
    </row>
    <row r="11" spans="2:4">
      <c r="C11" s="40"/>
    </row>
    <row r="12" spans="2:4">
      <c r="C12" s="40"/>
    </row>
    <row r="13" spans="2:4" ht="18.75">
      <c r="B13" s="41" t="s">
        <v>84</v>
      </c>
      <c r="C13" s="40"/>
    </row>
    <row r="14" spans="2:4">
      <c r="B14" t="s">
        <v>85</v>
      </c>
      <c r="C14" s="39">
        <v>0.06</v>
      </c>
    </row>
    <row r="15" spans="2:4">
      <c r="B15" t="s">
        <v>86</v>
      </c>
      <c r="C15" s="39">
        <v>0.05</v>
      </c>
    </row>
    <row r="16" spans="2:4">
      <c r="B16" t="s">
        <v>87</v>
      </c>
      <c r="C16" s="39">
        <v>0.02</v>
      </c>
    </row>
    <row r="17" spans="2:3">
      <c r="B17" t="s">
        <v>110</v>
      </c>
      <c r="C17" s="39">
        <v>0.01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96C95-30F4-4C89-9681-0DE894B39060}">
  <dimension ref="A1:L14"/>
  <sheetViews>
    <sheetView zoomScale="85" zoomScaleNormal="85" workbookViewId="0"/>
  </sheetViews>
  <sheetFormatPr defaultColWidth="8.7109375" defaultRowHeight="15"/>
  <cols>
    <col min="2" max="2" width="20.28515625" customWidth="1"/>
    <col min="3" max="3" width="25.7109375" customWidth="1"/>
    <col min="4" max="4" width="26.5703125" customWidth="1"/>
    <col min="5" max="5" width="28" customWidth="1"/>
    <col min="6" max="6" width="16.28515625" customWidth="1"/>
  </cols>
  <sheetData>
    <row r="1" spans="1:12" ht="22.5">
      <c r="A1" s="1" t="s">
        <v>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111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112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4" t="s">
        <v>113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 t="s">
        <v>117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4" t="s">
        <v>118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4" t="s">
        <v>119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4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3" t="s">
        <v>88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3" t="s">
        <v>4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75">
      <c r="A14" s="5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EC37-E0FC-4798-99FA-9D9D9A3CD91E}">
  <dimension ref="B2:F8"/>
  <sheetViews>
    <sheetView workbookViewId="0"/>
  </sheetViews>
  <sheetFormatPr defaultRowHeight="15"/>
  <cols>
    <col min="2" max="2" width="28.85546875" bestFit="1" customWidth="1"/>
    <col min="3" max="3" width="4.42578125" bestFit="1" customWidth="1"/>
    <col min="4" max="6" width="9" bestFit="1" customWidth="1"/>
  </cols>
  <sheetData>
    <row r="2" spans="2:6" ht="15.75">
      <c r="B2" s="42" t="s">
        <v>89</v>
      </c>
      <c r="C2" s="31">
        <v>0.88</v>
      </c>
    </row>
    <row r="3" spans="2:6" ht="15.75">
      <c r="B3" s="42"/>
      <c r="C3" s="31"/>
    </row>
    <row r="4" spans="2:6" ht="15.75">
      <c r="B4" s="43"/>
      <c r="C4" s="44"/>
      <c r="D4" s="45" t="s">
        <v>90</v>
      </c>
      <c r="E4" s="45" t="s">
        <v>91</v>
      </c>
      <c r="F4" s="7" t="s">
        <v>92</v>
      </c>
    </row>
    <row r="5" spans="2:6" ht="15.75">
      <c r="B5" s="46" t="s">
        <v>6</v>
      </c>
      <c r="D5" s="47">
        <v>123000</v>
      </c>
      <c r="E5" s="47">
        <v>129000</v>
      </c>
      <c r="F5" s="48">
        <v>135000</v>
      </c>
    </row>
    <row r="6" spans="2:6" ht="15.75">
      <c r="B6" s="46" t="s">
        <v>93</v>
      </c>
      <c r="D6" s="47">
        <v>3000</v>
      </c>
      <c r="E6" s="47">
        <v>3375</v>
      </c>
      <c r="F6" s="48">
        <v>3750</v>
      </c>
    </row>
    <row r="7" spans="2:6" ht="15.75">
      <c r="B7" s="46" t="s">
        <v>94</v>
      </c>
      <c r="D7" s="47">
        <v>13500</v>
      </c>
      <c r="E7" s="47">
        <v>15000</v>
      </c>
      <c r="F7" s="48">
        <v>13500</v>
      </c>
    </row>
    <row r="8" spans="2:6" ht="15.75">
      <c r="B8" s="49" t="s">
        <v>95</v>
      </c>
      <c r="C8" s="50"/>
      <c r="D8" s="51">
        <v>150000</v>
      </c>
      <c r="E8" s="51">
        <v>150000</v>
      </c>
      <c r="F8" s="52">
        <v>150000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Q1</vt:lpstr>
      <vt:lpstr>Data for Q1</vt:lpstr>
      <vt:lpstr>Q2</vt:lpstr>
      <vt:lpstr>Data for Q2</vt:lpstr>
      <vt:lpstr>Q3</vt:lpstr>
      <vt:lpstr>Data for Q3</vt:lpstr>
      <vt:lpstr>Q5</vt:lpstr>
      <vt:lpstr>Data for Q5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2022-08-14T16:03:15Z</dcterms:created>
  <dcterms:modified xsi:type="dcterms:W3CDTF">2025-08-04T16:51:31Z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