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jeffb\Personal\SOA\Life Contingencies\"/>
    </mc:Choice>
  </mc:AlternateContent>
  <xr:revisionPtr revIDLastSave="0" documentId="13_ncr:1_{0D316A12-1D3B-44E7-AA5A-BD536C1F1A37}" xr6:coauthVersionLast="47" xr6:coauthVersionMax="47" xr10:uidLastSave="{00000000-0000-0000-0000-000000000000}"/>
  <bookViews>
    <workbookView xWindow="-120" yWindow="-120" windowWidth="20730" windowHeight="11040" xr2:uid="{0BE9E2E7-8D64-224B-861A-01165CC5EEE6}"/>
  </bookViews>
  <sheets>
    <sheet name="Question 1"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75" i="8" l="1"/>
  <c r="F75" i="8"/>
  <c r="E75" i="8"/>
  <c r="D75" i="8"/>
  <c r="C75" i="8"/>
  <c r="G74" i="8"/>
  <c r="D66" i="8"/>
  <c r="E66" i="8"/>
  <c r="F66" i="8"/>
  <c r="G66" i="8"/>
  <c r="D67" i="8"/>
  <c r="E67" i="8"/>
  <c r="F67" i="8"/>
  <c r="F74" i="8" s="1"/>
  <c r="D68" i="8"/>
  <c r="E68" i="8"/>
  <c r="D69" i="8"/>
  <c r="C67" i="8"/>
  <c r="C68" i="8"/>
  <c r="C69" i="8"/>
  <c r="C70" i="8"/>
  <c r="C66" i="8"/>
  <c r="C74" i="8" s="1"/>
  <c r="E74" i="8" l="1"/>
  <c r="D74" i="8"/>
  <c r="F33" i="8"/>
  <c r="G29" i="8" s="1"/>
  <c r="G44" i="8" s="1"/>
  <c r="E33" i="8"/>
  <c r="F30" i="8" s="1"/>
  <c r="F45" i="8" s="1"/>
  <c r="D33" i="8"/>
  <c r="E31" i="8" s="1"/>
  <c r="E46" i="8" s="1"/>
  <c r="C33" i="8"/>
  <c r="D32" i="8" s="1"/>
  <c r="D47" i="8" s="1"/>
  <c r="D48" i="8" s="1"/>
  <c r="D82" i="8" s="1"/>
  <c r="D81" i="8" l="1"/>
  <c r="E32" i="8"/>
  <c r="E47" i="8" s="1"/>
  <c r="E48" i="8" s="1"/>
  <c r="F31" i="8"/>
  <c r="F46" i="8" s="1"/>
  <c r="G30" i="8"/>
  <c r="G45" i="8" s="1"/>
  <c r="E82" i="8" l="1"/>
  <c r="E81" i="8"/>
  <c r="G31" i="8"/>
  <c r="G46" i="8" s="1"/>
  <c r="F32" i="8"/>
  <c r="F47" i="8" s="1"/>
  <c r="F48" i="8" s="1"/>
  <c r="F82" i="8" l="1"/>
  <c r="F81" i="8"/>
  <c r="G32" i="8"/>
  <c r="G47" i="8" s="1"/>
  <c r="G48" i="8" s="1"/>
  <c r="G82" i="8" l="1"/>
  <c r="H82" i="8" s="1"/>
  <c r="G81" i="8"/>
  <c r="H81" i="8"/>
</calcChain>
</file>

<file path=xl/sharedStrings.xml><?xml version="1.0" encoding="utf-8"?>
<sst xmlns="http://schemas.openxmlformats.org/spreadsheetml/2006/main" count="59" uniqueCount="46">
  <si>
    <t>i</t>
  </si>
  <si>
    <t>AY</t>
  </si>
  <si>
    <r>
      <t>DY,</t>
    </r>
    <r>
      <rPr>
        <b/>
        <i/>
        <sz val="12"/>
        <color theme="1"/>
        <rFont val="Calibri"/>
        <family val="2"/>
        <scheme val="minor"/>
      </rPr>
      <t xml:space="preserve"> j</t>
    </r>
  </si>
  <si>
    <t>Cumulative Number of Claims Settled</t>
  </si>
  <si>
    <r>
      <t xml:space="preserve">DY, </t>
    </r>
    <r>
      <rPr>
        <i/>
        <sz val="12"/>
        <color theme="1"/>
        <rFont val="Calibri"/>
        <family val="2"/>
        <scheme val="minor"/>
      </rPr>
      <t>j</t>
    </r>
  </si>
  <si>
    <t>Incremental Number of Claims Settled</t>
  </si>
  <si>
    <t>Assume that claims are fully settled by the end of Development Year (DY) 4.</t>
  </si>
  <si>
    <t>You are given the following triangle of the number of cumulative settled claims for 5 accident years (AYs) for a particular line of business.</t>
  </si>
  <si>
    <r>
      <t xml:space="preserve">You are also given the following triangle of incremental clams paid for each AY </t>
    </r>
    <r>
      <rPr>
        <i/>
        <sz val="14"/>
        <color rgb="FF000000"/>
        <rFont val="Times New Roman"/>
        <family val="1"/>
      </rPr>
      <t>i</t>
    </r>
    <r>
      <rPr>
        <sz val="14"/>
        <color rgb="FF000000"/>
        <rFont val="Times New Roman"/>
        <family val="1"/>
      </rPr>
      <t xml:space="preserve"> and DY </t>
    </r>
    <r>
      <rPr>
        <i/>
        <sz val="14"/>
        <color rgb="FF000000"/>
        <rFont val="Times New Roman"/>
        <family val="1"/>
      </rPr>
      <t>j</t>
    </r>
    <r>
      <rPr>
        <sz val="14"/>
        <color rgb="FF000000"/>
        <rFont val="Times New Roman"/>
        <family val="1"/>
      </rPr>
      <t xml:space="preserve"> where</t>
    </r>
    <r>
      <rPr>
        <i/>
        <sz val="14"/>
        <color rgb="FF000000"/>
        <rFont val="Times New Roman"/>
        <family val="1"/>
      </rPr>
      <t xml:space="preserve"> i </t>
    </r>
    <r>
      <rPr>
        <sz val="14"/>
        <color rgb="FF000000"/>
        <rFont val="Times New Roman"/>
        <family val="1"/>
      </rPr>
      <t xml:space="preserve">+ </t>
    </r>
    <r>
      <rPr>
        <i/>
        <sz val="14"/>
        <color rgb="FF000000"/>
        <rFont val="Times New Roman"/>
        <family val="1"/>
      </rPr>
      <t>j</t>
    </r>
    <r>
      <rPr>
        <sz val="14"/>
        <color rgb="FF000000"/>
        <rFont val="Times New Roman"/>
        <family val="1"/>
      </rPr>
      <t xml:space="preserve"> </t>
    </r>
    <r>
      <rPr>
        <sz val="14"/>
        <color rgb="FF000000"/>
        <rFont val="Calibri"/>
        <family val="2"/>
      </rPr>
      <t xml:space="preserve">≤ </t>
    </r>
    <r>
      <rPr>
        <sz val="14"/>
        <color rgb="FF000000"/>
        <rFont val="Times New Roman"/>
        <family val="1"/>
      </rPr>
      <t>4</t>
    </r>
  </si>
  <si>
    <t>Incremental Amount of Claims Paid</t>
  </si>
  <si>
    <t>Calculate the average incremental cost per settled claim for each development year</t>
  </si>
  <si>
    <t>Explain why claims settled in later Development Years tend to be higher than claims settled in early Development Years</t>
  </si>
  <si>
    <t xml:space="preserve">(i) </t>
  </si>
  <si>
    <t>(ii)</t>
  </si>
  <si>
    <t xml:space="preserve">Use your answers to (a) and (b) to estimate the aggregate outstanding claims, using the frequency-severity approach. </t>
  </si>
  <si>
    <t>NOTE TO CANDIDATES:</t>
  </si>
  <si>
    <t>This tab WILL be graded.</t>
  </si>
  <si>
    <t xml:space="preserve">This tab is to be used for answering question 1. </t>
  </si>
  <si>
    <r>
      <t>DY,</t>
    </r>
    <r>
      <rPr>
        <b/>
        <i/>
        <sz val="16"/>
        <color theme="1"/>
        <rFont val="Calibri"/>
        <family val="2"/>
        <scheme val="minor"/>
      </rPr>
      <t xml:space="preserve"> j</t>
    </r>
  </si>
  <si>
    <r>
      <t xml:space="preserve">Hence, calculate the estimated number of (incremental) claims settled in each outstanding DY, </t>
    </r>
    <r>
      <rPr>
        <i/>
        <sz val="14"/>
        <color rgb="FF000000"/>
        <rFont val="Times New Roman"/>
        <family val="1"/>
      </rPr>
      <t xml:space="preserve"> </t>
    </r>
    <r>
      <rPr>
        <sz val="14"/>
        <color rgb="FF000000"/>
        <rFont val="Times New Roman"/>
        <family val="1"/>
      </rPr>
      <t>for AY 1, AY 2, AY 3, and AY 4.</t>
    </r>
  </si>
  <si>
    <r>
      <t>Question 1 (</t>
    </r>
    <r>
      <rPr>
        <b/>
        <i/>
        <sz val="14"/>
        <color theme="1"/>
        <rFont val="Calibri"/>
        <family val="2"/>
        <scheme val="minor"/>
      </rPr>
      <t>8 points</t>
    </r>
    <r>
      <rPr>
        <b/>
        <sz val="14"/>
        <color theme="1"/>
        <rFont val="Calibri"/>
        <family val="2"/>
        <scheme val="minor"/>
      </rPr>
      <t>)</t>
    </r>
  </si>
  <si>
    <t>This question has parts (a), (b), (c), and (d).</t>
  </si>
  <si>
    <t>Use the Chain Ladder method to estimate the projected cumulative settled claims through each outstanding  DY, for AY 1, AY 2, AY 3, and AY 4.</t>
  </si>
  <si>
    <r>
      <t>(a) (</t>
    </r>
    <r>
      <rPr>
        <i/>
        <sz val="14"/>
        <color rgb="FF000000"/>
        <rFont val="Times New Roman"/>
        <family val="1"/>
      </rPr>
      <t>3 points</t>
    </r>
    <r>
      <rPr>
        <sz val="14"/>
        <color rgb="FF000000"/>
        <rFont val="Times New Roman"/>
        <family val="1"/>
      </rPr>
      <t>)</t>
    </r>
  </si>
  <si>
    <r>
      <t>(c) (</t>
    </r>
    <r>
      <rPr>
        <i/>
        <sz val="14"/>
        <color rgb="FF000000"/>
        <rFont val="Times New Roman"/>
        <family val="1"/>
      </rPr>
      <t>2 points</t>
    </r>
    <r>
      <rPr>
        <sz val="14"/>
        <color rgb="FF000000"/>
        <rFont val="Times New Roman"/>
        <family val="1"/>
      </rPr>
      <t>)</t>
    </r>
  </si>
  <si>
    <r>
      <t>(d) (</t>
    </r>
    <r>
      <rPr>
        <i/>
        <sz val="14"/>
        <color rgb="FF000000"/>
        <rFont val="Times New Roman"/>
        <family val="1"/>
      </rPr>
      <t>1 point</t>
    </r>
    <r>
      <rPr>
        <sz val="14"/>
        <color rgb="FF000000"/>
        <rFont val="Times New Roman"/>
        <family val="1"/>
      </rPr>
      <t>)</t>
    </r>
  </si>
  <si>
    <t>Average Incremental Amount Per Settled Claim</t>
  </si>
  <si>
    <t>Avg Claim Cost</t>
  </si>
  <si>
    <t>DY, j</t>
  </si>
  <si>
    <t>Outstanding Claims</t>
  </si>
  <si>
    <t>Total</t>
  </si>
  <si>
    <r>
      <t>(b) (</t>
    </r>
    <r>
      <rPr>
        <i/>
        <sz val="14"/>
        <color rgb="FF000000"/>
        <rFont val="Times New Roman"/>
        <family val="1"/>
      </rPr>
      <t>3 points</t>
    </r>
    <r>
      <rPr>
        <sz val="14"/>
        <color rgb="FF000000"/>
        <rFont val="Times New Roman"/>
        <family val="1"/>
      </rPr>
      <t>)</t>
    </r>
  </si>
  <si>
    <t>Average of averages</t>
  </si>
  <si>
    <t>Sum severity / sum claims</t>
  </si>
  <si>
    <t>Claims settled in early development years tend to be simpler and less severe in nature. The claims settled in later years include those involving legal processes or complex medical issues, both of which are associated with higher claims severity. Claims settled quickly tend to be property damage and/or minor injuries, which are cheaper, typically.</t>
  </si>
  <si>
    <t>Question 1</t>
  </si>
  <si>
    <t>Examiner's Comments:</t>
  </si>
  <si>
    <t>As stated in the instructions for the exam, only work in the spreadsheet will be graded.  Any work on paper is NOT graded for Excel problems.</t>
  </si>
  <si>
    <t>Most students did very sell on this question overall.</t>
  </si>
  <si>
    <t xml:space="preserve">Part a. - The majority of students earned full points on this part.  </t>
  </si>
  <si>
    <t>Part b. - Most students received the majority of the points on this part.  Note that two methods of calculating the Average Claim Cost were acceptable.</t>
  </si>
  <si>
    <t xml:space="preserve">Part c. - While students did not do quite as well on this part, Part c. was still completed very well.  The answers acceptable varied depending on the </t>
  </si>
  <si>
    <t>approach used in Part b.</t>
  </si>
  <si>
    <t>Part d. - Candidates had a more difficult time with this part.  Many students struggled to explain this pattern.</t>
  </si>
  <si>
    <t xml:space="preserve">ASTAM S24 Model Solutions </t>
  </si>
  <si>
    <t>Either set of answers were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</si>
</sst>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2"/>
      <color theme="1"/>
      <name val="Calibri"/>
      <family val="2"/>
      <scheme val="minor"/>
    </font>
    <font>
      <b/>
      <sz val="14"/>
      <color theme="1"/>
      <name val="Calibri"/>
      <family val="2"/>
      <scheme val="minor"/>
    </font>
    <font>
      <i/>
      <sz val="12"/>
      <color theme="1"/>
      <name val="Calibri"/>
      <family val="2"/>
      <scheme val="minor"/>
    </font>
    <font>
      <b/>
      <sz val="12"/>
      <color theme="1"/>
      <name val="Calibri"/>
      <family val="2"/>
      <scheme val="minor"/>
    </font>
    <font>
      <b/>
      <i/>
      <sz val="12"/>
      <color theme="1"/>
      <name val="Calibri"/>
      <family val="2"/>
      <scheme val="minor"/>
    </font>
    <font>
      <b/>
      <sz val="14"/>
      <color rgb="FF000000"/>
      <name val="Calibri"/>
      <family val="2"/>
      <scheme val="minor"/>
    </font>
    <font>
      <sz val="14"/>
      <color rgb="FF000000"/>
      <name val="Times New Roman"/>
      <family val="1"/>
    </font>
    <font>
      <sz val="14"/>
      <color rgb="FF000000"/>
      <name val="Calibri"/>
      <family val="2"/>
    </font>
    <font>
      <i/>
      <sz val="14"/>
      <color rgb="FF000000"/>
      <name val="Times New Roman"/>
      <family val="1"/>
    </font>
    <font>
      <b/>
      <sz val="16"/>
      <color theme="1"/>
      <name val="Calibri"/>
      <family val="2"/>
      <scheme val="minor"/>
    </font>
    <font>
      <sz val="14"/>
      <color theme="1"/>
      <name val="Calibri"/>
      <family val="2"/>
      <scheme val="minor"/>
    </font>
    <font>
      <b/>
      <i/>
      <sz val="14"/>
      <color theme="1"/>
      <name val="Calibri"/>
      <family val="2"/>
      <scheme val="minor"/>
    </font>
    <font>
      <b/>
      <sz val="16"/>
      <color rgb="FF000000"/>
      <name val="Calibri"/>
      <family val="2"/>
      <scheme val="minor"/>
    </font>
    <font>
      <b/>
      <i/>
      <sz val="16"/>
      <color theme="1"/>
      <name val="Calibri"/>
      <family val="2"/>
      <scheme val="minor"/>
    </font>
    <font>
      <sz val="16"/>
      <color theme="1"/>
      <name val="Calibri"/>
      <family val="2"/>
      <scheme val="minor"/>
    </font>
    <font>
      <i/>
      <sz val="14"/>
      <color theme="1"/>
      <name val="Calibri"/>
      <family val="2"/>
      <scheme val="minor"/>
    </font>
    <font>
      <b/>
      <sz val="12"/>
      <color theme="1"/>
      <name val="Times New Roman"/>
      <family val="1"/>
    </font>
    <font>
      <b/>
      <sz val="14"/>
      <color rgb="FF000000"/>
      <name val="Times New Roman"/>
      <family val="1"/>
    </font>
  </fonts>
  <fills count="4">
    <fill>
      <patternFill patternType="none"/>
    </fill>
    <fill>
      <patternFill patternType="gray125"/>
    </fill>
    <fill>
      <patternFill patternType="solid">
        <fgColor theme="2"/>
        <bgColor indexed="64"/>
      </patternFill>
    </fill>
    <fill>
      <patternFill patternType="solid">
        <fgColor theme="9" tint="0.39997558519241921"/>
        <bgColor indexed="64"/>
      </patternFill>
    </fill>
  </fills>
  <borders count="30">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7">
    <xf numFmtId="0" fontId="0" fillId="0" borderId="0" xfId="0"/>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4" fillId="2" borderId="6" xfId="0" applyFont="1" applyFill="1" applyBorder="1" applyAlignment="1">
      <alignment horizontal="center"/>
    </xf>
    <xf numFmtId="0" fontId="2" fillId="2" borderId="6" xfId="0" applyFont="1" applyFill="1" applyBorder="1" applyAlignment="1">
      <alignment horizontal="center"/>
    </xf>
    <xf numFmtId="0" fontId="6" fillId="0" borderId="0" xfId="0" applyFont="1"/>
    <xf numFmtId="0" fontId="6" fillId="2" borderId="0" xfId="0" applyFont="1" applyFill="1"/>
    <xf numFmtId="0" fontId="0" fillId="2" borderId="0" xfId="0" applyFill="1"/>
    <xf numFmtId="0" fontId="6" fillId="2" borderId="0" xfId="0" applyFont="1" applyFill="1" applyAlignment="1">
      <alignment horizontal="right"/>
    </xf>
    <xf numFmtId="0" fontId="0" fillId="0" borderId="0" xfId="0"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0" fillId="2" borderId="16" xfId="0" applyFill="1" applyBorder="1" applyAlignment="1">
      <alignment horizontal="center"/>
    </xf>
    <xf numFmtId="0" fontId="9" fillId="2" borderId="0" xfId="0" applyFont="1" applyFill="1"/>
    <xf numFmtId="0" fontId="10" fillId="2" borderId="0" xfId="0" applyFont="1" applyFill="1"/>
    <xf numFmtId="0" fontId="1" fillId="2" borderId="0" xfId="0" applyFont="1" applyFill="1"/>
    <xf numFmtId="0" fontId="9" fillId="2" borderId="3" xfId="0" applyFont="1" applyFill="1" applyBorder="1" applyAlignment="1">
      <alignment horizontal="center"/>
    </xf>
    <xf numFmtId="0" fontId="9" fillId="2" borderId="4" xfId="0" applyFont="1" applyFill="1" applyBorder="1" applyAlignment="1">
      <alignment horizontal="center"/>
    </xf>
    <xf numFmtId="0" fontId="13" fillId="2" borderId="6" xfId="0" applyFont="1" applyFill="1" applyBorder="1" applyAlignment="1">
      <alignment horizontal="center"/>
    </xf>
    <xf numFmtId="0" fontId="14" fillId="2" borderId="1"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1" fontId="14" fillId="2" borderId="10" xfId="0" applyNumberFormat="1" applyFont="1" applyFill="1" applyBorder="1" applyAlignment="1">
      <alignment horizontal="center"/>
    </xf>
    <xf numFmtId="1" fontId="14" fillId="2" borderId="13" xfId="0" applyNumberFormat="1" applyFont="1" applyFill="1" applyBorder="1" applyAlignment="1">
      <alignment horizontal="center"/>
    </xf>
    <xf numFmtId="0" fontId="14" fillId="2" borderId="9" xfId="0" applyFont="1" applyFill="1" applyBorder="1" applyAlignment="1">
      <alignment horizontal="center"/>
    </xf>
    <xf numFmtId="1" fontId="14" fillId="2" borderId="11" xfId="0" applyNumberFormat="1" applyFont="1" applyFill="1" applyBorder="1" applyAlignment="1">
      <alignment horizontal="center"/>
    </xf>
    <xf numFmtId="0" fontId="14" fillId="0" borderId="0" xfId="0" applyFont="1" applyAlignment="1">
      <alignment horizontal="center"/>
    </xf>
    <xf numFmtId="1" fontId="14" fillId="0" borderId="0" xfId="0" applyNumberFormat="1" applyFont="1" applyAlignment="1">
      <alignment horizontal="center"/>
    </xf>
    <xf numFmtId="3" fontId="14" fillId="2" borderId="10" xfId="0" applyNumberFormat="1" applyFont="1" applyFill="1" applyBorder="1" applyAlignment="1">
      <alignment horizontal="center"/>
    </xf>
    <xf numFmtId="3" fontId="14" fillId="2" borderId="13" xfId="0" applyNumberFormat="1" applyFont="1" applyFill="1" applyBorder="1" applyAlignment="1">
      <alignment horizontal="center"/>
    </xf>
    <xf numFmtId="3" fontId="14" fillId="2" borderId="11" xfId="0" applyNumberFormat="1" applyFont="1" applyFill="1" applyBorder="1" applyAlignment="1">
      <alignment horizontal="center"/>
    </xf>
    <xf numFmtId="3" fontId="14" fillId="2" borderId="12" xfId="0" applyNumberFormat="1" applyFont="1" applyFill="1" applyBorder="1" applyAlignment="1">
      <alignment horizontal="center"/>
    </xf>
    <xf numFmtId="0" fontId="14" fillId="0" borderId="22" xfId="0" applyFont="1" applyBorder="1" applyAlignment="1">
      <alignment vertical="center"/>
    </xf>
    <xf numFmtId="0" fontId="14" fillId="0" borderId="21" xfId="0" applyFont="1" applyBorder="1" applyAlignment="1">
      <alignment vertical="center"/>
    </xf>
    <xf numFmtId="0" fontId="14" fillId="0" borderId="23" xfId="0" applyFont="1" applyBorder="1" applyAlignment="1">
      <alignment vertical="center"/>
    </xf>
    <xf numFmtId="1" fontId="14" fillId="2" borderId="12" xfId="0" applyNumberFormat="1" applyFont="1" applyFill="1" applyBorder="1" applyAlignment="1">
      <alignment horizontal="center"/>
    </xf>
    <xf numFmtId="164" fontId="14" fillId="0" borderId="13" xfId="0" applyNumberFormat="1" applyFont="1" applyBorder="1" applyAlignment="1">
      <alignment horizontal="center"/>
    </xf>
    <xf numFmtId="164" fontId="14" fillId="0" borderId="10" xfId="0" applyNumberFormat="1" applyFont="1" applyBorder="1" applyAlignment="1">
      <alignment horizontal="center"/>
    </xf>
    <xf numFmtId="164" fontId="14" fillId="0" borderId="11" xfId="0" applyNumberFormat="1" applyFont="1" applyBorder="1" applyAlignment="1">
      <alignment horizontal="center"/>
    </xf>
    <xf numFmtId="164" fontId="14" fillId="0" borderId="12" xfId="0" applyNumberFormat="1" applyFont="1" applyBorder="1" applyAlignment="1">
      <alignment horizontal="center"/>
    </xf>
    <xf numFmtId="164" fontId="14" fillId="0" borderId="0" xfId="0" applyNumberFormat="1" applyFont="1" applyAlignment="1">
      <alignment horizontal="center"/>
    </xf>
    <xf numFmtId="3" fontId="14" fillId="0" borderId="10" xfId="0" applyNumberFormat="1" applyFont="1" applyBorder="1" applyAlignment="1">
      <alignment horizontal="center"/>
    </xf>
    <xf numFmtId="3" fontId="14" fillId="0" borderId="13" xfId="0" applyNumberFormat="1" applyFont="1" applyBorder="1" applyAlignment="1">
      <alignment horizontal="center"/>
    </xf>
    <xf numFmtId="3" fontId="14" fillId="0" borderId="11" xfId="0" applyNumberFormat="1" applyFont="1" applyBorder="1" applyAlignment="1">
      <alignment horizontal="center"/>
    </xf>
    <xf numFmtId="3" fontId="14" fillId="0" borderId="12" xfId="0" applyNumberFormat="1" applyFont="1" applyBorder="1" applyAlignment="1">
      <alignment horizontal="center"/>
    </xf>
    <xf numFmtId="0" fontId="14" fillId="2" borderId="19" xfId="0" applyFont="1" applyFill="1" applyBorder="1" applyAlignment="1">
      <alignment horizontal="center"/>
    </xf>
    <xf numFmtId="0" fontId="14" fillId="2" borderId="20" xfId="0" applyFont="1" applyFill="1" applyBorder="1" applyAlignment="1">
      <alignment horizontal="center"/>
    </xf>
    <xf numFmtId="0" fontId="14" fillId="2" borderId="0" xfId="0" applyFont="1" applyFill="1"/>
    <xf numFmtId="0" fontId="14" fillId="0" borderId="24"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65" fontId="14" fillId="0" borderId="25" xfId="0" applyNumberFormat="1" applyFont="1" applyBorder="1" applyAlignment="1">
      <alignment horizontal="center"/>
    </xf>
    <xf numFmtId="165" fontId="14" fillId="0" borderId="26" xfId="0" applyNumberFormat="1" applyFont="1" applyBorder="1" applyAlignment="1">
      <alignment horizontal="center"/>
    </xf>
    <xf numFmtId="165" fontId="14" fillId="0" borderId="27" xfId="0" applyNumberFormat="1" applyFont="1" applyBorder="1" applyAlignment="1">
      <alignment horizontal="center"/>
    </xf>
    <xf numFmtId="165" fontId="14" fillId="0" borderId="10" xfId="0" applyNumberFormat="1" applyFont="1" applyBorder="1" applyAlignment="1">
      <alignment horizontal="center"/>
    </xf>
    <xf numFmtId="0" fontId="10" fillId="0" borderId="25" xfId="0" applyFont="1" applyBorder="1" applyAlignment="1">
      <alignment horizontal="center"/>
    </xf>
    <xf numFmtId="1" fontId="14" fillId="2" borderId="28" xfId="0" applyNumberFormat="1" applyFont="1" applyFill="1" applyBorder="1" applyAlignment="1">
      <alignment horizontal="center"/>
    </xf>
    <xf numFmtId="164" fontId="14" fillId="0" borderId="28" xfId="0" applyNumberFormat="1" applyFont="1" applyBorder="1" applyAlignment="1">
      <alignment horizontal="center"/>
    </xf>
    <xf numFmtId="164" fontId="14" fillId="0" borderId="29" xfId="0" applyNumberFormat="1" applyFont="1" applyBorder="1" applyAlignment="1">
      <alignment horizontal="center"/>
    </xf>
    <xf numFmtId="164" fontId="10" fillId="0" borderId="0" xfId="0" applyNumberFormat="1" applyFont="1" applyAlignment="1">
      <alignment horizontal="center"/>
    </xf>
    <xf numFmtId="0" fontId="0" fillId="2" borderId="0" xfId="0" applyFill="1" applyAlignment="1">
      <alignment horizontal="center"/>
    </xf>
    <xf numFmtId="0" fontId="16" fillId="0" borderId="0" xfId="0" applyFont="1" applyAlignment="1">
      <alignment vertical="center"/>
    </xf>
    <xf numFmtId="0" fontId="17" fillId="0" borderId="0" xfId="0" applyFont="1"/>
    <xf numFmtId="0" fontId="0" fillId="3" borderId="0" xfId="0" applyFill="1"/>
    <xf numFmtId="0" fontId="0" fillId="3" borderId="0" xfId="0" applyFill="1" applyAlignment="1">
      <alignment horizontal="center"/>
    </xf>
    <xf numFmtId="0" fontId="0" fillId="3" borderId="0" xfId="0" quotePrefix="1" applyFill="1"/>
    <xf numFmtId="0" fontId="15" fillId="0" borderId="0" xfId="0" applyFont="1" applyAlignment="1">
      <alignment horizontal="left" vertical="top"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99C8-E90D-4D5B-AF70-1AAE6DF898EB}">
  <dimension ref="A1:P101"/>
  <sheetViews>
    <sheetView tabSelected="1" zoomScale="75" zoomScaleNormal="75" workbookViewId="0"/>
  </sheetViews>
  <sheetFormatPr defaultColWidth="8.875" defaultRowHeight="18.75" x14ac:dyDescent="0.3"/>
  <cols>
    <col min="1" max="1" width="13.5" style="9" customWidth="1"/>
    <col min="2" max="2" width="18.5" customWidth="1"/>
    <col min="3" max="3" width="16.5" bestFit="1" customWidth="1"/>
    <col min="4" max="6" width="16.625" bestFit="1" customWidth="1"/>
    <col min="7" max="7" width="11.625" bestFit="1" customWidth="1"/>
    <col min="8" max="8" width="19.625" customWidth="1"/>
    <col min="9" max="9" width="17.875" style="13" customWidth="1"/>
    <col min="10" max="10" width="20.75" customWidth="1"/>
  </cols>
  <sheetData>
    <row r="1" spans="1:14" ht="15.75" x14ac:dyDescent="0.25">
      <c r="A1" s="65" t="s">
        <v>44</v>
      </c>
    </row>
    <row r="2" spans="1:14" x14ac:dyDescent="0.3">
      <c r="A2" s="66" t="s">
        <v>35</v>
      </c>
    </row>
    <row r="4" spans="1:14" ht="21" x14ac:dyDescent="0.35">
      <c r="A4" s="17" t="s">
        <v>15</v>
      </c>
      <c r="B4" s="11"/>
      <c r="C4" s="11"/>
      <c r="D4" s="11"/>
    </row>
    <row r="5" spans="1:14" x14ac:dyDescent="0.3">
      <c r="A5" s="18" t="s">
        <v>17</v>
      </c>
      <c r="B5" s="11"/>
      <c r="C5" s="11"/>
      <c r="D5" s="11"/>
    </row>
    <row r="6" spans="1:14" x14ac:dyDescent="0.3">
      <c r="A6" s="18" t="s">
        <v>16</v>
      </c>
      <c r="B6" s="11"/>
      <c r="C6" s="11"/>
      <c r="D6" s="11"/>
    </row>
    <row r="7" spans="1:14" x14ac:dyDescent="0.3">
      <c r="A7" s="18" t="s">
        <v>21</v>
      </c>
      <c r="B7" s="11"/>
      <c r="C7" s="11"/>
      <c r="D7" s="11"/>
    </row>
    <row r="8" spans="1:14" x14ac:dyDescent="0.3">
      <c r="A8" s="19" t="s">
        <v>20</v>
      </c>
      <c r="B8" s="11"/>
      <c r="C8" s="11"/>
      <c r="D8" s="11"/>
    </row>
    <row r="9" spans="1:14" x14ac:dyDescent="0.3">
      <c r="A9" s="10" t="s">
        <v>7</v>
      </c>
      <c r="B9" s="11"/>
      <c r="C9" s="11"/>
      <c r="D9" s="11"/>
      <c r="E9" s="11"/>
      <c r="F9" s="11"/>
      <c r="G9" s="11"/>
      <c r="H9" s="11"/>
      <c r="I9" s="64"/>
      <c r="J9" s="11"/>
      <c r="K9" s="11"/>
      <c r="L9" s="11"/>
      <c r="M9" s="11"/>
      <c r="N9" s="11"/>
    </row>
    <row r="10" spans="1:14" x14ac:dyDescent="0.3">
      <c r="A10" s="10" t="s">
        <v>6</v>
      </c>
      <c r="B10" s="11"/>
      <c r="C10" s="11"/>
      <c r="D10" s="11"/>
      <c r="E10" s="11"/>
      <c r="F10" s="11"/>
      <c r="G10" s="11"/>
      <c r="H10" s="11"/>
      <c r="I10" s="64"/>
      <c r="J10" s="11"/>
      <c r="K10" s="11"/>
      <c r="L10" s="11"/>
      <c r="M10" s="11"/>
      <c r="N10" s="11"/>
    </row>
    <row r="11" spans="1:14" ht="19.5" thickBot="1" x14ac:dyDescent="0.35"/>
    <row r="12" spans="1:14" ht="19.5" thickBot="1" x14ac:dyDescent="0.35">
      <c r="B12" s="71" t="s">
        <v>3</v>
      </c>
      <c r="C12" s="72"/>
      <c r="D12" s="72"/>
      <c r="E12" s="72"/>
      <c r="F12" s="72"/>
      <c r="G12" s="73"/>
    </row>
    <row r="13" spans="1:14" x14ac:dyDescent="0.3">
      <c r="B13" s="4" t="s">
        <v>1</v>
      </c>
      <c r="C13" s="5"/>
      <c r="D13" s="5"/>
      <c r="E13" s="5" t="s">
        <v>2</v>
      </c>
      <c r="F13" s="5"/>
      <c r="G13" s="6"/>
    </row>
    <row r="14" spans="1:14" ht="21" x14ac:dyDescent="0.35">
      <c r="B14" s="22" t="s">
        <v>0</v>
      </c>
      <c r="C14" s="23">
        <v>0</v>
      </c>
      <c r="D14" s="23">
        <v>1</v>
      </c>
      <c r="E14" s="23">
        <v>2</v>
      </c>
      <c r="F14" s="23">
        <v>3</v>
      </c>
      <c r="G14" s="24">
        <v>4</v>
      </c>
    </row>
    <row r="15" spans="1:14" ht="21" x14ac:dyDescent="0.35">
      <c r="B15" s="25">
        <v>0</v>
      </c>
      <c r="C15" s="26">
        <v>49</v>
      </c>
      <c r="D15" s="26">
        <v>120</v>
      </c>
      <c r="E15" s="26">
        <v>147</v>
      </c>
      <c r="F15" s="26">
        <v>166</v>
      </c>
      <c r="G15" s="27">
        <v>172</v>
      </c>
    </row>
    <row r="16" spans="1:14" ht="21" x14ac:dyDescent="0.35">
      <c r="B16" s="25">
        <v>1</v>
      </c>
      <c r="C16" s="26">
        <v>46</v>
      </c>
      <c r="D16" s="26">
        <v>105</v>
      </c>
      <c r="E16" s="26">
        <v>145</v>
      </c>
      <c r="F16" s="26">
        <v>172</v>
      </c>
      <c r="G16" s="27"/>
    </row>
    <row r="17" spans="1:16" ht="21" x14ac:dyDescent="0.35">
      <c r="B17" s="25">
        <v>2</v>
      </c>
      <c r="C17" s="26">
        <v>56</v>
      </c>
      <c r="D17" s="26">
        <v>119</v>
      </c>
      <c r="E17" s="26">
        <v>151</v>
      </c>
      <c r="F17" s="26"/>
      <c r="G17" s="27"/>
    </row>
    <row r="18" spans="1:16" ht="21" x14ac:dyDescent="0.35">
      <c r="B18" s="25">
        <v>3</v>
      </c>
      <c r="C18" s="26">
        <v>43</v>
      </c>
      <c r="D18" s="26">
        <v>101</v>
      </c>
      <c r="E18" s="26"/>
      <c r="F18" s="26"/>
      <c r="G18" s="27"/>
    </row>
    <row r="19" spans="1:16" ht="21.75" thickBot="1" x14ac:dyDescent="0.4">
      <c r="B19" s="28">
        <v>4</v>
      </c>
      <c r="C19" s="29">
        <v>36</v>
      </c>
      <c r="D19" s="29"/>
      <c r="E19" s="29"/>
      <c r="F19" s="29"/>
      <c r="G19" s="39"/>
    </row>
    <row r="21" spans="1:16" x14ac:dyDescent="0.3">
      <c r="A21" s="10" t="s">
        <v>23</v>
      </c>
      <c r="B21" s="11"/>
      <c r="C21" s="10"/>
      <c r="D21" s="11"/>
      <c r="E21" s="11"/>
      <c r="F21" s="11"/>
      <c r="G21" s="11"/>
      <c r="H21" s="11"/>
      <c r="I21" s="64"/>
      <c r="J21" s="11"/>
      <c r="K21" s="11"/>
      <c r="L21" s="11"/>
      <c r="M21" s="11"/>
      <c r="N21" s="11"/>
      <c r="O21" s="11"/>
      <c r="P21" s="11"/>
    </row>
    <row r="22" spans="1:16" x14ac:dyDescent="0.3">
      <c r="A22" s="12" t="s">
        <v>12</v>
      </c>
      <c r="B22" s="10" t="s">
        <v>22</v>
      </c>
      <c r="C22" s="11"/>
      <c r="D22" s="11"/>
      <c r="E22" s="11"/>
      <c r="F22" s="11"/>
      <c r="G22" s="11"/>
      <c r="H22" s="11"/>
      <c r="I22" s="64"/>
      <c r="J22" s="11"/>
      <c r="K22" s="11"/>
      <c r="L22" s="11"/>
      <c r="M22" s="11"/>
      <c r="N22" s="11"/>
      <c r="O22" s="11"/>
      <c r="P22" s="11"/>
    </row>
    <row r="24" spans="1:16" ht="19.5" thickBot="1" x14ac:dyDescent="0.35"/>
    <row r="25" spans="1:16" ht="21.75" thickBot="1" x14ac:dyDescent="0.35">
      <c r="B25" s="74" t="s">
        <v>3</v>
      </c>
      <c r="C25" s="75"/>
      <c r="D25" s="75"/>
      <c r="E25" s="75"/>
      <c r="F25" s="75"/>
      <c r="G25" s="75"/>
      <c r="H25" s="13"/>
      <c r="J25" s="13"/>
      <c r="K25" s="13"/>
      <c r="L25" s="13"/>
    </row>
    <row r="26" spans="1:16" ht="21" x14ac:dyDescent="0.35">
      <c r="B26" s="20" t="s">
        <v>1</v>
      </c>
      <c r="C26" s="21"/>
      <c r="D26" s="21"/>
      <c r="E26" s="21" t="s">
        <v>18</v>
      </c>
      <c r="F26" s="21"/>
      <c r="G26" s="21"/>
      <c r="H26" s="13"/>
      <c r="J26" s="13"/>
      <c r="K26" s="13"/>
      <c r="L26" s="13"/>
    </row>
    <row r="27" spans="1:16" ht="21" x14ac:dyDescent="0.35">
      <c r="B27" s="22" t="s">
        <v>0</v>
      </c>
      <c r="C27" s="23">
        <v>0</v>
      </c>
      <c r="D27" s="23">
        <v>1</v>
      </c>
      <c r="E27" s="23">
        <v>2</v>
      </c>
      <c r="F27" s="23">
        <v>3</v>
      </c>
      <c r="G27" s="23">
        <v>4</v>
      </c>
      <c r="H27" s="13"/>
      <c r="J27" s="13"/>
      <c r="K27" s="13"/>
      <c r="L27" s="13"/>
    </row>
    <row r="28" spans="1:16" ht="21" x14ac:dyDescent="0.35">
      <c r="B28" s="25">
        <v>0</v>
      </c>
      <c r="C28" s="26">
        <v>49</v>
      </c>
      <c r="D28" s="26">
        <v>120</v>
      </c>
      <c r="E28" s="26">
        <v>147</v>
      </c>
      <c r="F28" s="26">
        <v>166</v>
      </c>
      <c r="G28" s="60">
        <v>172</v>
      </c>
      <c r="H28" s="13"/>
    </row>
    <row r="29" spans="1:16" ht="21" x14ac:dyDescent="0.35">
      <c r="B29" s="25">
        <v>1</v>
      </c>
      <c r="C29" s="26">
        <v>46</v>
      </c>
      <c r="D29" s="26">
        <v>105</v>
      </c>
      <c r="E29" s="26">
        <v>145</v>
      </c>
      <c r="F29" s="26">
        <v>172</v>
      </c>
      <c r="G29" s="61">
        <f>F29*F33</f>
        <v>178.21686746987953</v>
      </c>
      <c r="H29" s="13"/>
    </row>
    <row r="30" spans="1:16" ht="21" x14ac:dyDescent="0.35">
      <c r="B30" s="25">
        <v>2</v>
      </c>
      <c r="C30" s="26">
        <v>56</v>
      </c>
      <c r="D30" s="26">
        <v>119</v>
      </c>
      <c r="E30" s="26">
        <v>151</v>
      </c>
      <c r="F30" s="41">
        <f>E30*E33</f>
        <v>174.7876712328767</v>
      </c>
      <c r="G30" s="61">
        <f>F30*F33</f>
        <v>181.10529790394455</v>
      </c>
      <c r="H30" s="13"/>
    </row>
    <row r="31" spans="1:16" ht="21" x14ac:dyDescent="0.35">
      <c r="B31" s="25">
        <v>3</v>
      </c>
      <c r="C31" s="26">
        <v>43</v>
      </c>
      <c r="D31" s="26">
        <v>101</v>
      </c>
      <c r="E31" s="41">
        <f>D31*D33</f>
        <v>130.06686046511629</v>
      </c>
      <c r="F31" s="41">
        <f t="shared" ref="F31:G31" si="0">E31*E33</f>
        <v>150.55684533290858</v>
      </c>
      <c r="G31" s="61">
        <f t="shared" si="0"/>
        <v>155.99865901964023</v>
      </c>
      <c r="H31" s="13"/>
    </row>
    <row r="32" spans="1:16" ht="21.75" thickBot="1" x14ac:dyDescent="0.4">
      <c r="B32" s="28">
        <v>4</v>
      </c>
      <c r="C32" s="29">
        <v>36</v>
      </c>
      <c r="D32" s="42">
        <f>C32*C33</f>
        <v>82.577319587628864</v>
      </c>
      <c r="E32" s="42">
        <f t="shared" ref="E32:G32" si="1">D32*D33</f>
        <v>106.34230400383602</v>
      </c>
      <c r="F32" s="42">
        <f t="shared" si="1"/>
        <v>123.09485874416634</v>
      </c>
      <c r="G32" s="62">
        <f t="shared" si="1"/>
        <v>127.54407050600368</v>
      </c>
      <c r="H32" s="13"/>
    </row>
    <row r="33" spans="1:14" ht="21.75" thickBot="1" x14ac:dyDescent="0.4">
      <c r="B33" s="30"/>
      <c r="C33" s="36">
        <f>SUM(D28:D31)/SUM(C28:C31)</f>
        <v>2.2938144329896906</v>
      </c>
      <c r="D33" s="37">
        <f>SUM(E28:E30)/SUM(D28:D30)</f>
        <v>1.2877906976744187</v>
      </c>
      <c r="E33" s="37">
        <f>SUM(F28:F29)/SUM(E28:E29)</f>
        <v>1.1575342465753424</v>
      </c>
      <c r="F33" s="38">
        <f>SUM(G28:G28)/SUM(F28:F28)</f>
        <v>1.036144578313253</v>
      </c>
      <c r="G33" s="31"/>
      <c r="H33" s="13"/>
      <c r="J33" s="13"/>
    </row>
    <row r="34" spans="1:14" ht="21" x14ac:dyDescent="0.35">
      <c r="B34" s="30"/>
      <c r="C34" s="31"/>
      <c r="D34" s="31"/>
      <c r="E34" s="31"/>
      <c r="F34" s="31"/>
      <c r="G34" s="31"/>
    </row>
    <row r="36" spans="1:14" x14ac:dyDescent="0.3">
      <c r="A36" s="12" t="s">
        <v>13</v>
      </c>
      <c r="B36" s="10" t="s">
        <v>19</v>
      </c>
      <c r="C36" s="11"/>
      <c r="D36" s="11"/>
      <c r="E36" s="11"/>
      <c r="F36" s="11"/>
      <c r="G36" s="11"/>
      <c r="H36" s="11"/>
      <c r="I36" s="64"/>
      <c r="J36" s="11"/>
      <c r="K36" s="11"/>
      <c r="L36" s="11"/>
      <c r="M36" s="11"/>
      <c r="N36" s="11"/>
    </row>
    <row r="39" spans="1:14" ht="19.5" thickBot="1" x14ac:dyDescent="0.35"/>
    <row r="40" spans="1:14" ht="19.5" thickBot="1" x14ac:dyDescent="0.35">
      <c r="B40" s="71" t="s">
        <v>5</v>
      </c>
      <c r="C40" s="72"/>
      <c r="D40" s="72"/>
      <c r="E40" s="72"/>
      <c r="F40" s="72"/>
      <c r="G40" s="73"/>
      <c r="H40" s="13"/>
      <c r="J40" s="13"/>
      <c r="K40" s="13"/>
      <c r="L40" s="13"/>
      <c r="M40" s="13"/>
    </row>
    <row r="41" spans="1:14" x14ac:dyDescent="0.3">
      <c r="B41" s="4" t="s">
        <v>1</v>
      </c>
      <c r="C41" s="5"/>
      <c r="D41" s="5"/>
      <c r="E41" s="5" t="s">
        <v>2</v>
      </c>
      <c r="F41" s="5"/>
      <c r="G41" s="6"/>
      <c r="H41" s="13"/>
      <c r="J41" s="13"/>
      <c r="K41" s="13"/>
      <c r="L41" s="13"/>
      <c r="M41" s="13"/>
    </row>
    <row r="42" spans="1:14" ht="21" x14ac:dyDescent="0.35">
      <c r="B42" s="7" t="s">
        <v>0</v>
      </c>
      <c r="C42" s="23">
        <v>0</v>
      </c>
      <c r="D42" s="23">
        <v>1</v>
      </c>
      <c r="E42" s="23">
        <v>2</v>
      </c>
      <c r="F42" s="23">
        <v>3</v>
      </c>
      <c r="G42" s="24">
        <v>4</v>
      </c>
      <c r="H42" s="13"/>
      <c r="J42" s="13"/>
      <c r="K42" s="13"/>
      <c r="L42" s="13"/>
      <c r="M42" s="13"/>
    </row>
    <row r="43" spans="1:14" ht="21" x14ac:dyDescent="0.35">
      <c r="B43" s="25">
        <v>0</v>
      </c>
      <c r="C43" s="26">
        <v>49</v>
      </c>
      <c r="D43" s="26">
        <v>71</v>
      </c>
      <c r="E43" s="26">
        <v>27</v>
      </c>
      <c r="F43" s="26">
        <v>19</v>
      </c>
      <c r="G43" s="27">
        <v>6</v>
      </c>
      <c r="H43" s="13"/>
      <c r="J43" s="13"/>
      <c r="K43" s="13"/>
      <c r="L43" s="13"/>
      <c r="M43" s="13"/>
    </row>
    <row r="44" spans="1:14" ht="21" x14ac:dyDescent="0.35">
      <c r="B44" s="25">
        <v>1</v>
      </c>
      <c r="C44" s="26">
        <v>46</v>
      </c>
      <c r="D44" s="26">
        <v>59</v>
      </c>
      <c r="E44" s="26">
        <v>40</v>
      </c>
      <c r="F44" s="26">
        <v>27</v>
      </c>
      <c r="G44" s="40">
        <f>G29-F29</f>
        <v>6.2168674698795314</v>
      </c>
      <c r="H44" s="13"/>
      <c r="J44" s="13"/>
      <c r="K44" s="13"/>
      <c r="L44" s="13"/>
      <c r="M44" s="13"/>
    </row>
    <row r="45" spans="1:14" ht="21" x14ac:dyDescent="0.35">
      <c r="B45" s="25">
        <v>2</v>
      </c>
      <c r="C45" s="26">
        <v>56</v>
      </c>
      <c r="D45" s="26">
        <v>63</v>
      </c>
      <c r="E45" s="26">
        <v>32</v>
      </c>
      <c r="F45" s="41">
        <f>F30-E30</f>
        <v>23.787671232876704</v>
      </c>
      <c r="G45" s="40">
        <f>G30-F30</f>
        <v>6.3176266710678419</v>
      </c>
      <c r="H45" s="13"/>
      <c r="J45" s="13"/>
      <c r="K45" s="13"/>
      <c r="L45" s="13"/>
      <c r="M45" s="13"/>
    </row>
    <row r="46" spans="1:14" ht="21" x14ac:dyDescent="0.35">
      <c r="B46" s="25">
        <v>3</v>
      </c>
      <c r="C46" s="26">
        <v>43</v>
      </c>
      <c r="D46" s="26">
        <v>58</v>
      </c>
      <c r="E46" s="41">
        <f>E31-D31</f>
        <v>29.066860465116292</v>
      </c>
      <c r="F46" s="41">
        <f>F31-E31</f>
        <v>20.489984867792288</v>
      </c>
      <c r="G46" s="40">
        <f>G31-F31</f>
        <v>5.4418136867316491</v>
      </c>
      <c r="H46" s="13"/>
      <c r="J46" s="13"/>
      <c r="K46" s="13"/>
      <c r="L46" s="13"/>
      <c r="M46" s="13"/>
    </row>
    <row r="47" spans="1:14" ht="21.75" thickBot="1" x14ac:dyDescent="0.4">
      <c r="B47" s="28">
        <v>4</v>
      </c>
      <c r="C47" s="29">
        <v>36</v>
      </c>
      <c r="D47" s="42">
        <f>D32-C32</f>
        <v>46.577319587628864</v>
      </c>
      <c r="E47" s="42">
        <f>E32-D32</f>
        <v>23.764984416207156</v>
      </c>
      <c r="F47" s="42">
        <f>F32-E32</f>
        <v>16.752554740330325</v>
      </c>
      <c r="G47" s="43">
        <f>G32-F32</f>
        <v>4.4492117618373328</v>
      </c>
      <c r="H47" s="13"/>
      <c r="J47" s="13"/>
      <c r="K47" s="13"/>
      <c r="L47" s="13"/>
      <c r="M47" s="13"/>
    </row>
    <row r="48" spans="1:14" ht="21" x14ac:dyDescent="0.35">
      <c r="C48" s="44"/>
      <c r="D48" s="44">
        <f>SUM(D47:D47)</f>
        <v>46.577319587628864</v>
      </c>
      <c r="E48" s="44">
        <f>SUM(E46:E47)</f>
        <v>52.831844881323448</v>
      </c>
      <c r="F48" s="44">
        <f>SUM(F45:F47)</f>
        <v>61.030210840999317</v>
      </c>
      <c r="G48" s="44">
        <f>SUM(G44:G47)</f>
        <v>22.425519589516355</v>
      </c>
      <c r="H48" s="13"/>
      <c r="J48" s="13"/>
      <c r="K48" s="13"/>
      <c r="L48" s="13"/>
      <c r="M48" s="13"/>
    </row>
    <row r="50" spans="1:11" x14ac:dyDescent="0.3">
      <c r="A50" s="10" t="s">
        <v>8</v>
      </c>
      <c r="B50" s="11"/>
      <c r="C50" s="11"/>
      <c r="D50" s="11"/>
      <c r="E50" s="11"/>
      <c r="F50" s="11"/>
      <c r="G50" s="11"/>
      <c r="H50" s="11"/>
      <c r="I50" s="64"/>
      <c r="J50" s="11"/>
      <c r="K50" s="11"/>
    </row>
    <row r="51" spans="1:11" ht="19.5" thickBot="1" x14ac:dyDescent="0.35"/>
    <row r="52" spans="1:11" ht="19.5" thickBot="1" x14ac:dyDescent="0.35">
      <c r="B52" s="71" t="s">
        <v>9</v>
      </c>
      <c r="C52" s="72"/>
      <c r="D52" s="72"/>
      <c r="E52" s="72"/>
      <c r="F52" s="72"/>
      <c r="G52" s="73"/>
    </row>
    <row r="53" spans="1:11" x14ac:dyDescent="0.3">
      <c r="B53" s="1" t="s">
        <v>1</v>
      </c>
      <c r="C53" s="2"/>
      <c r="D53" s="2"/>
      <c r="E53" s="2" t="s">
        <v>4</v>
      </c>
      <c r="F53" s="2"/>
      <c r="G53" s="3"/>
    </row>
    <row r="54" spans="1:11" ht="21" x14ac:dyDescent="0.35">
      <c r="B54" s="8" t="s">
        <v>0</v>
      </c>
      <c r="C54" s="23">
        <v>0</v>
      </c>
      <c r="D54" s="23">
        <v>1</v>
      </c>
      <c r="E54" s="23">
        <v>2</v>
      </c>
      <c r="F54" s="23">
        <v>3</v>
      </c>
      <c r="G54" s="24">
        <v>4</v>
      </c>
    </row>
    <row r="55" spans="1:11" ht="21" x14ac:dyDescent="0.35">
      <c r="B55" s="25">
        <v>0</v>
      </c>
      <c r="C55" s="32">
        <v>17558</v>
      </c>
      <c r="D55" s="32">
        <v>32917</v>
      </c>
      <c r="E55" s="32">
        <v>39120</v>
      </c>
      <c r="F55" s="32">
        <v>30464</v>
      </c>
      <c r="G55" s="33">
        <v>15628</v>
      </c>
    </row>
    <row r="56" spans="1:11" ht="21" x14ac:dyDescent="0.35">
      <c r="B56" s="25">
        <v>1</v>
      </c>
      <c r="C56" s="32">
        <v>16866</v>
      </c>
      <c r="D56" s="32">
        <v>28923</v>
      </c>
      <c r="E56" s="32">
        <v>47297</v>
      </c>
      <c r="F56" s="32">
        <v>34091</v>
      </c>
      <c r="G56" s="33"/>
    </row>
    <row r="57" spans="1:11" ht="21" x14ac:dyDescent="0.35">
      <c r="B57" s="25">
        <v>2</v>
      </c>
      <c r="C57" s="32">
        <v>20998</v>
      </c>
      <c r="D57" s="32">
        <v>31429</v>
      </c>
      <c r="E57" s="32">
        <v>40631</v>
      </c>
      <c r="F57" s="32"/>
      <c r="G57" s="33"/>
    </row>
    <row r="58" spans="1:11" ht="21" x14ac:dyDescent="0.35">
      <c r="B58" s="25">
        <v>3</v>
      </c>
      <c r="C58" s="32">
        <v>18575</v>
      </c>
      <c r="D58" s="32">
        <v>19134</v>
      </c>
      <c r="E58" s="32"/>
      <c r="F58" s="32"/>
      <c r="G58" s="33"/>
    </row>
    <row r="59" spans="1:11" ht="21.75" thickBot="1" x14ac:dyDescent="0.4">
      <c r="B59" s="28">
        <v>4</v>
      </c>
      <c r="C59" s="34">
        <v>21476</v>
      </c>
      <c r="D59" s="34"/>
      <c r="E59" s="34"/>
      <c r="F59" s="34"/>
      <c r="G59" s="35"/>
    </row>
    <row r="61" spans="1:11" x14ac:dyDescent="0.3">
      <c r="A61" s="10" t="s">
        <v>31</v>
      </c>
      <c r="B61" s="10" t="s">
        <v>10</v>
      </c>
      <c r="C61" s="11"/>
      <c r="D61" s="11"/>
      <c r="E61" s="11"/>
      <c r="F61" s="11"/>
      <c r="G61" s="11"/>
      <c r="H61" s="11"/>
      <c r="I61" s="64"/>
      <c r="J61" s="11"/>
      <c r="K61" s="11"/>
    </row>
    <row r="62" spans="1:11" ht="19.5" thickBot="1" x14ac:dyDescent="0.35"/>
    <row r="63" spans="1:11" ht="19.5" thickBot="1" x14ac:dyDescent="0.35">
      <c r="B63" s="71" t="s">
        <v>26</v>
      </c>
      <c r="C63" s="72"/>
      <c r="D63" s="72"/>
      <c r="E63" s="72"/>
      <c r="F63" s="72"/>
      <c r="G63" s="73"/>
    </row>
    <row r="64" spans="1:11" x14ac:dyDescent="0.3">
      <c r="B64" s="1" t="s">
        <v>1</v>
      </c>
      <c r="C64" s="2"/>
      <c r="D64" s="2"/>
      <c r="E64" s="2" t="s">
        <v>4</v>
      </c>
      <c r="F64" s="2"/>
      <c r="G64" s="3"/>
    </row>
    <row r="65" spans="1:13" ht="21" x14ac:dyDescent="0.35">
      <c r="B65" s="8" t="s">
        <v>0</v>
      </c>
      <c r="C65" s="23">
        <v>0</v>
      </c>
      <c r="D65" s="23">
        <v>1</v>
      </c>
      <c r="E65" s="23">
        <v>2</v>
      </c>
      <c r="F65" s="23">
        <v>3</v>
      </c>
      <c r="G65" s="24">
        <v>4</v>
      </c>
    </row>
    <row r="66" spans="1:13" ht="21" x14ac:dyDescent="0.35">
      <c r="B66" s="25">
        <v>0</v>
      </c>
      <c r="C66" s="45">
        <f>C55/C43</f>
        <v>358.32653061224488</v>
      </c>
      <c r="D66" s="45">
        <f t="shared" ref="D66:G66" si="2">D55/D43</f>
        <v>463.61971830985914</v>
      </c>
      <c r="E66" s="45">
        <f t="shared" si="2"/>
        <v>1448.8888888888889</v>
      </c>
      <c r="F66" s="45">
        <f t="shared" si="2"/>
        <v>1603.3684210526317</v>
      </c>
      <c r="G66" s="46">
        <f t="shared" si="2"/>
        <v>2604.6666666666665</v>
      </c>
    </row>
    <row r="67" spans="1:13" ht="21" x14ac:dyDescent="0.35">
      <c r="B67" s="25">
        <v>1</v>
      </c>
      <c r="C67" s="45">
        <f t="shared" ref="C67:F70" si="3">C56/C44</f>
        <v>366.6521739130435</v>
      </c>
      <c r="D67" s="45">
        <f t="shared" si="3"/>
        <v>490.22033898305085</v>
      </c>
      <c r="E67" s="45">
        <f t="shared" si="3"/>
        <v>1182.425</v>
      </c>
      <c r="F67" s="45">
        <f t="shared" si="3"/>
        <v>1262.6296296296296</v>
      </c>
      <c r="G67" s="46"/>
    </row>
    <row r="68" spans="1:13" ht="21" x14ac:dyDescent="0.35">
      <c r="B68" s="25">
        <v>2</v>
      </c>
      <c r="C68" s="45">
        <f t="shared" si="3"/>
        <v>374.96428571428572</v>
      </c>
      <c r="D68" s="45">
        <f t="shared" si="3"/>
        <v>498.87301587301585</v>
      </c>
      <c r="E68" s="45">
        <f t="shared" si="3"/>
        <v>1269.71875</v>
      </c>
      <c r="F68" s="45"/>
      <c r="G68" s="46"/>
    </row>
    <row r="69" spans="1:13" ht="21" x14ac:dyDescent="0.35">
      <c r="B69" s="25">
        <v>3</v>
      </c>
      <c r="C69" s="45">
        <f t="shared" si="3"/>
        <v>431.97674418604652</v>
      </c>
      <c r="D69" s="45">
        <f t="shared" si="3"/>
        <v>329.89655172413791</v>
      </c>
      <c r="E69" s="45"/>
      <c r="F69" s="45"/>
      <c r="G69" s="46"/>
    </row>
    <row r="70" spans="1:13" ht="21.75" thickBot="1" x14ac:dyDescent="0.4">
      <c r="B70" s="28">
        <v>4</v>
      </c>
      <c r="C70" s="47">
        <f t="shared" si="3"/>
        <v>596.55555555555554</v>
      </c>
      <c r="D70" s="47"/>
      <c r="E70" s="47"/>
      <c r="F70" s="47"/>
      <c r="G70" s="48"/>
    </row>
    <row r="71" spans="1:13" x14ac:dyDescent="0.3">
      <c r="J71" s="13"/>
      <c r="K71" s="13"/>
      <c r="L71" s="13"/>
      <c r="M71" s="13"/>
    </row>
    <row r="72" spans="1:13" x14ac:dyDescent="0.3">
      <c r="C72" s="14"/>
      <c r="D72" s="15"/>
      <c r="E72" s="15" t="s">
        <v>4</v>
      </c>
      <c r="F72" s="15"/>
      <c r="G72" s="16"/>
      <c r="J72" s="13"/>
      <c r="K72" s="13"/>
      <c r="L72" s="13"/>
      <c r="M72" s="13"/>
    </row>
    <row r="73" spans="1:13" ht="21" x14ac:dyDescent="0.35">
      <c r="C73" s="49">
        <v>0</v>
      </c>
      <c r="D73" s="23">
        <v>1</v>
      </c>
      <c r="E73" s="23">
        <v>2</v>
      </c>
      <c r="F73" s="23">
        <v>3</v>
      </c>
      <c r="G73" s="50">
        <v>4</v>
      </c>
      <c r="J73" s="13"/>
      <c r="K73" s="13"/>
      <c r="L73" s="13"/>
      <c r="M73" s="13"/>
    </row>
    <row r="74" spans="1:13" ht="21" x14ac:dyDescent="0.35">
      <c r="B74" s="51" t="s">
        <v>27</v>
      </c>
      <c r="C74" s="58">
        <f>AVERAGE(C66:C70)</f>
        <v>425.69505799623522</v>
      </c>
      <c r="D74" s="58">
        <f t="shared" ref="D74:G74" si="4">AVERAGE(D66:D70)</f>
        <v>445.65240622251594</v>
      </c>
      <c r="E74" s="58">
        <f t="shared" si="4"/>
        <v>1300.344212962963</v>
      </c>
      <c r="F74" s="58">
        <f t="shared" si="4"/>
        <v>1432.9990253411306</v>
      </c>
      <c r="G74" s="58">
        <f t="shared" si="4"/>
        <v>2604.6666666666665</v>
      </c>
      <c r="H74" t="s">
        <v>32</v>
      </c>
      <c r="J74" s="76" t="s">
        <v>45</v>
      </c>
      <c r="K74" s="13"/>
      <c r="L74" s="13"/>
      <c r="M74" s="13"/>
    </row>
    <row r="75" spans="1:13" x14ac:dyDescent="0.3">
      <c r="C75" s="63">
        <f>SUM(C55:C59)/SUM(C43:C47)</f>
        <v>415.1</v>
      </c>
      <c r="D75" s="63">
        <f>SUM(D55:D58)/SUM(D43:D46)</f>
        <v>447.82071713147411</v>
      </c>
      <c r="E75" s="63">
        <f>SUM(E55:E57)/SUM(E43:E45)</f>
        <v>1283.3131313131314</v>
      </c>
      <c r="F75" s="63">
        <f>SUM(F55:F56)/SUM(F43:F44)</f>
        <v>1403.3695652173913</v>
      </c>
      <c r="G75" s="63">
        <f>G55/G43</f>
        <v>2604.6666666666665</v>
      </c>
      <c r="H75" t="s">
        <v>33</v>
      </c>
      <c r="J75" s="76"/>
      <c r="K75" s="13"/>
      <c r="L75" s="13"/>
      <c r="M75" s="13"/>
    </row>
    <row r="76" spans="1:13" x14ac:dyDescent="0.3">
      <c r="C76" s="13"/>
      <c r="D76" s="13"/>
      <c r="E76" s="13"/>
      <c r="F76" s="13"/>
      <c r="G76" s="13"/>
      <c r="J76" s="13"/>
      <c r="K76" s="13"/>
      <c r="L76" s="13"/>
      <c r="M76" s="13"/>
    </row>
    <row r="77" spans="1:13" x14ac:dyDescent="0.3">
      <c r="J77" s="13"/>
      <c r="K77" s="13"/>
      <c r="L77" s="13"/>
      <c r="M77" s="13"/>
    </row>
    <row r="78" spans="1:13" x14ac:dyDescent="0.3">
      <c r="A78" s="10" t="s">
        <v>24</v>
      </c>
      <c r="B78" s="10" t="s">
        <v>14</v>
      </c>
      <c r="C78" s="11"/>
      <c r="D78" s="11"/>
      <c r="E78" s="11"/>
      <c r="F78" s="11"/>
      <c r="G78" s="11"/>
      <c r="H78" s="11"/>
      <c r="J78" s="13"/>
      <c r="K78" s="13"/>
      <c r="L78" s="13"/>
      <c r="M78" s="13"/>
    </row>
    <row r="79" spans="1:13" ht="19.5" thickBot="1" x14ac:dyDescent="0.35">
      <c r="J79" s="13"/>
      <c r="K79" s="13"/>
      <c r="L79" s="13"/>
      <c r="M79" s="13"/>
    </row>
    <row r="80" spans="1:13" ht="21" x14ac:dyDescent="0.35">
      <c r="B80" s="52" t="s">
        <v>28</v>
      </c>
      <c r="C80" s="52">
        <v>0</v>
      </c>
      <c r="D80" s="53">
        <v>1</v>
      </c>
      <c r="E80" s="53">
        <v>2</v>
      </c>
      <c r="F80" s="53">
        <v>3</v>
      </c>
      <c r="G80" s="54">
        <v>4</v>
      </c>
      <c r="H80" s="54" t="s">
        <v>30</v>
      </c>
      <c r="J80" s="13"/>
      <c r="K80" s="13"/>
      <c r="L80" s="13"/>
      <c r="M80" s="13"/>
    </row>
    <row r="81" spans="1:14" ht="21.75" thickBot="1" x14ac:dyDescent="0.4">
      <c r="B81" s="59" t="s">
        <v>29</v>
      </c>
      <c r="C81" s="55">
        <v>0</v>
      </c>
      <c r="D81" s="56">
        <f>D74*D48</f>
        <v>20757.294549621925</v>
      </c>
      <c r="E81" s="56">
        <f t="shared" ref="E81:G81" si="5">E74*E48</f>
        <v>68699.583751585888</v>
      </c>
      <c r="F81" s="56">
        <f t="shared" si="5"/>
        <v>87456.232651515718</v>
      </c>
      <c r="G81" s="57">
        <f t="shared" si="5"/>
        <v>58411.003357493595</v>
      </c>
      <c r="H81" s="57">
        <f>SUM(C81:G81)</f>
        <v>235324.11431021715</v>
      </c>
      <c r="J81" s="76" t="s">
        <v>45</v>
      </c>
      <c r="K81" s="13"/>
      <c r="L81" s="13"/>
      <c r="M81" s="13"/>
    </row>
    <row r="82" spans="1:14" ht="21.75" thickBot="1" x14ac:dyDescent="0.4">
      <c r="C82" s="55"/>
      <c r="D82" s="56">
        <f>D48*D75</f>
        <v>20858.288659793812</v>
      </c>
      <c r="E82" s="56">
        <f t="shared" ref="E82:G82" si="6">E48*E75</f>
        <v>67799.800287700826</v>
      </c>
      <c r="F82" s="56">
        <f t="shared" si="6"/>
        <v>85647.940453058924</v>
      </c>
      <c r="G82" s="57">
        <f t="shared" si="6"/>
        <v>58411.003357493595</v>
      </c>
      <c r="H82" s="57">
        <f>SUM(C82:G82)</f>
        <v>232717.03275804716</v>
      </c>
      <c r="J82" s="76"/>
      <c r="K82" s="13"/>
      <c r="L82" s="13"/>
      <c r="M82" s="13"/>
    </row>
    <row r="84" spans="1:14" x14ac:dyDescent="0.3">
      <c r="A84" s="10" t="s">
        <v>25</v>
      </c>
      <c r="B84" s="10" t="s">
        <v>11</v>
      </c>
      <c r="C84" s="11"/>
      <c r="D84" s="11"/>
      <c r="E84" s="11"/>
      <c r="F84" s="11"/>
      <c r="G84" s="11"/>
      <c r="H84" s="11"/>
      <c r="I84" s="64"/>
      <c r="J84" s="11"/>
      <c r="K84" s="11"/>
      <c r="L84" s="11"/>
      <c r="M84" s="11"/>
      <c r="N84" s="11"/>
    </row>
    <row r="86" spans="1:14" ht="60.75" customHeight="1" x14ac:dyDescent="0.3">
      <c r="B86" s="70" t="s">
        <v>34</v>
      </c>
      <c r="C86" s="70"/>
      <c r="D86" s="70"/>
      <c r="E86" s="70"/>
      <c r="F86" s="70"/>
      <c r="G86" s="70"/>
      <c r="H86" s="70"/>
      <c r="I86" s="70"/>
      <c r="J86" s="70"/>
    </row>
    <row r="88" spans="1:14" x14ac:dyDescent="0.3">
      <c r="B88" s="67" t="s">
        <v>36</v>
      </c>
      <c r="C88" s="67"/>
      <c r="D88" s="67"/>
      <c r="E88" s="67"/>
      <c r="F88" s="67"/>
      <c r="G88" s="67"/>
      <c r="H88" s="67"/>
      <c r="I88" s="68"/>
      <c r="J88" s="67"/>
    </row>
    <row r="89" spans="1:14" x14ac:dyDescent="0.3">
      <c r="B89" s="67"/>
      <c r="C89" s="67"/>
      <c r="D89" s="67"/>
      <c r="E89" s="67"/>
      <c r="F89" s="67"/>
      <c r="G89" s="67"/>
      <c r="H89" s="67"/>
      <c r="I89" s="68"/>
      <c r="J89" s="67"/>
    </row>
    <row r="90" spans="1:14" x14ac:dyDescent="0.3">
      <c r="B90" s="67" t="s">
        <v>37</v>
      </c>
      <c r="C90" s="67"/>
      <c r="D90" s="67"/>
      <c r="E90" s="67"/>
      <c r="F90" s="67"/>
      <c r="G90" s="67"/>
      <c r="H90" s="67"/>
      <c r="I90" s="68"/>
      <c r="J90" s="67"/>
    </row>
    <row r="91" spans="1:14" x14ac:dyDescent="0.3">
      <c r="B91" s="67"/>
      <c r="C91" s="67"/>
      <c r="D91" s="67"/>
      <c r="E91" s="67"/>
      <c r="F91" s="67"/>
      <c r="G91" s="67"/>
      <c r="H91" s="67"/>
      <c r="I91" s="68"/>
      <c r="J91" s="67"/>
    </row>
    <row r="92" spans="1:14" x14ac:dyDescent="0.3">
      <c r="B92" s="67" t="s">
        <v>38</v>
      </c>
      <c r="C92" s="67"/>
      <c r="D92" s="67"/>
      <c r="E92" s="67"/>
      <c r="F92" s="67"/>
      <c r="G92" s="67"/>
      <c r="H92" s="67"/>
      <c r="I92" s="68"/>
      <c r="J92" s="67"/>
    </row>
    <row r="93" spans="1:14" x14ac:dyDescent="0.3">
      <c r="B93" s="67"/>
      <c r="C93" s="67"/>
      <c r="D93" s="67"/>
      <c r="E93" s="67"/>
      <c r="F93" s="67"/>
      <c r="G93" s="67"/>
      <c r="H93" s="67"/>
      <c r="I93" s="68"/>
      <c r="J93" s="67"/>
    </row>
    <row r="94" spans="1:14" x14ac:dyDescent="0.3">
      <c r="B94" s="67" t="s">
        <v>39</v>
      </c>
      <c r="C94" s="69"/>
      <c r="D94" s="67"/>
      <c r="E94" s="67"/>
      <c r="F94" s="67"/>
      <c r="G94" s="67"/>
      <c r="H94" s="67"/>
      <c r="I94" s="68"/>
      <c r="J94" s="67"/>
    </row>
    <row r="95" spans="1:14" x14ac:dyDescent="0.3">
      <c r="B95" s="67"/>
      <c r="C95" s="67"/>
      <c r="D95" s="67"/>
      <c r="E95" s="67"/>
      <c r="F95" s="67"/>
      <c r="G95" s="67"/>
      <c r="H95" s="67"/>
      <c r="I95" s="68"/>
      <c r="J95" s="67"/>
    </row>
    <row r="96" spans="1:14" x14ac:dyDescent="0.3">
      <c r="B96" s="67" t="s">
        <v>40</v>
      </c>
      <c r="C96" s="67"/>
      <c r="D96" s="67"/>
      <c r="E96" s="67"/>
      <c r="F96" s="67"/>
      <c r="G96" s="67"/>
      <c r="H96" s="67"/>
      <c r="I96" s="68"/>
      <c r="J96" s="67"/>
    </row>
    <row r="97" spans="2:10" x14ac:dyDescent="0.3">
      <c r="B97" s="67"/>
      <c r="C97" s="67"/>
      <c r="D97" s="67"/>
      <c r="E97" s="67"/>
      <c r="F97" s="67"/>
      <c r="G97" s="67"/>
      <c r="H97" s="67"/>
      <c r="I97" s="68"/>
      <c r="J97" s="67"/>
    </row>
    <row r="98" spans="2:10" x14ac:dyDescent="0.3">
      <c r="B98" s="67" t="s">
        <v>41</v>
      </c>
      <c r="C98" s="67"/>
      <c r="D98" s="67"/>
      <c r="E98" s="67"/>
      <c r="F98" s="67"/>
      <c r="G98" s="67"/>
      <c r="H98" s="67"/>
      <c r="I98" s="68"/>
      <c r="J98" s="67"/>
    </row>
    <row r="99" spans="2:10" x14ac:dyDescent="0.3">
      <c r="B99" s="67" t="s">
        <v>42</v>
      </c>
      <c r="C99" s="67"/>
      <c r="D99" s="67"/>
      <c r="E99" s="67"/>
      <c r="F99" s="67"/>
      <c r="G99" s="67"/>
      <c r="H99" s="67"/>
      <c r="I99" s="68"/>
      <c r="J99" s="67"/>
    </row>
    <row r="100" spans="2:10" x14ac:dyDescent="0.3">
      <c r="B100" s="67"/>
      <c r="C100" s="67"/>
      <c r="D100" s="67"/>
      <c r="E100" s="67"/>
      <c r="F100" s="67"/>
      <c r="G100" s="67"/>
      <c r="H100" s="67"/>
      <c r="I100" s="68"/>
      <c r="J100" s="67"/>
    </row>
    <row r="101" spans="2:10" x14ac:dyDescent="0.3">
      <c r="B101" s="67" t="s">
        <v>43</v>
      </c>
      <c r="C101" s="67"/>
      <c r="D101" s="67"/>
      <c r="E101" s="67"/>
      <c r="F101" s="67"/>
      <c r="G101" s="67"/>
      <c r="H101" s="67"/>
      <c r="I101" s="68"/>
      <c r="J101" s="67"/>
    </row>
  </sheetData>
  <mergeCells count="8">
    <mergeCell ref="B86:J86"/>
    <mergeCell ref="B63:G63"/>
    <mergeCell ref="B12:G12"/>
    <mergeCell ref="B25:G25"/>
    <mergeCell ref="B40:G40"/>
    <mergeCell ref="B52:G52"/>
    <mergeCell ref="J74:J75"/>
    <mergeCell ref="J81:J8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61FCB14FFF744AABFFEF7AE2C782CA" ma:contentTypeVersion="12" ma:contentTypeDescription="Create a new document." ma:contentTypeScope="" ma:versionID="da95145e1aa4d573db9245f78f48583b">
  <xsd:schema xmlns:xsd="http://www.w3.org/2001/XMLSchema" xmlns:xs="http://www.w3.org/2001/XMLSchema" xmlns:p="http://schemas.microsoft.com/office/2006/metadata/properties" xmlns:ns3="e0e1cfed-9c19-4f72-8d75-cd9f9b9ff4ab" xmlns:ns4="5262057f-2399-4552-a526-169271e68a77" targetNamespace="http://schemas.microsoft.com/office/2006/metadata/properties" ma:root="true" ma:fieldsID="a3335fc7129d76ed5506e4c74e2bbf63" ns3:_="" ns4:_="">
    <xsd:import namespace="e0e1cfed-9c19-4f72-8d75-cd9f9b9ff4ab"/>
    <xsd:import namespace="5262057f-2399-4552-a526-169271e68a7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1cfed-9c19-4f72-8d75-cd9f9b9ff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2057f-2399-4552-a526-169271e68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0e1cfed-9c19-4f72-8d75-cd9f9b9ff4ab" xsi:nil="true"/>
  </documentManagement>
</p:properties>
</file>

<file path=customXml/itemProps1.xml><?xml version="1.0" encoding="utf-8"?>
<ds:datastoreItem xmlns:ds="http://schemas.openxmlformats.org/officeDocument/2006/customXml" ds:itemID="{D4885326-D7F9-49FD-955C-8F80A4D9A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1cfed-9c19-4f72-8d75-cd9f9b9ff4ab"/>
    <ds:schemaRef ds:uri="5262057f-2399-4552-a526-169271e68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D978DF-E8C0-4A06-96E9-6C7B804EA9E6}">
  <ds:schemaRefs>
    <ds:schemaRef ds:uri="http://schemas.microsoft.com/sharepoint/v3/contenttype/forms"/>
  </ds:schemaRefs>
</ds:datastoreItem>
</file>

<file path=customXml/itemProps3.xml><?xml version="1.0" encoding="utf-8"?>
<ds:datastoreItem xmlns:ds="http://schemas.openxmlformats.org/officeDocument/2006/customXml" ds:itemID="{9B95A0E4-B547-4745-A5B5-F2B025280354}">
  <ds:schemaRefs>
    <ds:schemaRef ds:uri="http://schemas.microsoft.com/office/infopath/2007/PartnerControls"/>
    <ds:schemaRef ds:uri="e0e1cfed-9c19-4f72-8d75-cd9f9b9ff4ab"/>
    <ds:schemaRef ds:uri="http://schemas.openxmlformats.org/package/2006/metadata/core-properties"/>
    <ds:schemaRef ds:uri="http://purl.org/dc/dcmitype/"/>
    <ds:schemaRef ds:uri="http://schemas.microsoft.com/office/2006/documentManagement/types"/>
    <ds:schemaRef ds:uri="http://purl.org/dc/elements/1.1/"/>
    <ds:schemaRef ds:uri="5262057f-2399-4552-a526-169271e68a77"/>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Groendyke</dc:creator>
  <cp:lastModifiedBy>Jeffrey Beckley</cp:lastModifiedBy>
  <dcterms:created xsi:type="dcterms:W3CDTF">2023-08-21T19:55:43Z</dcterms:created>
  <dcterms:modified xsi:type="dcterms:W3CDTF">2024-08-01T14:47:48Z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0x010100E861FCB14FFF744AABFFEF7AE2C782CA</vt:lpwstr>
  </property>
</Properties>
</file>