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13_ncr:1_{599BA0DE-CDFE-4F4E-BCBB-2474436CA668}" xr6:coauthVersionLast="47" xr6:coauthVersionMax="47" xr10:uidLastSave="{00000000-0000-0000-0000-000000000000}"/>
  <bookViews>
    <workbookView xWindow="7200" yWindow="2145" windowWidth="21600" windowHeight="11385" xr2:uid="{93820AF1-BA52-41D1-9BE8-74D2D8CB84AA}"/>
  </bookViews>
  <sheets>
    <sheet name="Question 2" sheetId="6" r:id="rId1"/>
    <sheet name="Question 3 " sheetId="9" r:id="rId2"/>
    <sheet name="Question 4" sheetId="10" r:id="rId3"/>
    <sheet name="Question 5" sheetId="11" r:id="rId4"/>
  </sheets>
  <definedNames>
    <definedName name="_Hlk6488088" localSheetId="1">'Question 3 '!#REF!</definedName>
    <definedName name="_Hlk6488088" localSheetId="2">'Question 4'!#REF!</definedName>
    <definedName name="_Hlk6488088" localSheetId="3">'Question 5'!$C$32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1" l="1"/>
  <c r="L1" i="11"/>
  <c r="K2" i="10"/>
  <c r="K1" i="10"/>
  <c r="L2" i="9"/>
  <c r="L1" i="9"/>
  <c r="L2" i="6" l="1"/>
  <c r="L1" i="6"/>
  <c r="D251" i="6" l="1"/>
  <c r="D248" i="6"/>
  <c r="C185" i="6"/>
  <c r="C186" i="6" s="1"/>
  <c r="C187" i="6" s="1"/>
  <c r="C188" i="6" s="1"/>
  <c r="C189" i="6" s="1"/>
  <c r="C190" i="6" s="1"/>
  <c r="C191" i="6" s="1"/>
  <c r="C192" i="6" s="1"/>
  <c r="C193" i="6" s="1"/>
  <c r="C194" i="6" s="1"/>
  <c r="D254" i="6" l="1"/>
</calcChain>
</file>

<file path=xl/sharedStrings.xml><?xml version="1.0" encoding="utf-8"?>
<sst xmlns="http://schemas.openxmlformats.org/spreadsheetml/2006/main" count="453" uniqueCount="349">
  <si>
    <t>Plan Provisions</t>
  </si>
  <si>
    <t>Retirement benefit:</t>
  </si>
  <si>
    <t>Age 65</t>
  </si>
  <si>
    <t>Age 55</t>
  </si>
  <si>
    <t>Early retirement reduction:</t>
  </si>
  <si>
    <t>Termination benefits:</t>
  </si>
  <si>
    <t>Pension deferred to NRA</t>
  </si>
  <si>
    <t>Life guaranteed for 5 years</t>
  </si>
  <si>
    <t>Pre-retirement cost of living adjustments:</t>
  </si>
  <si>
    <t>Deferred pensions are increased annually at 100% of CPI</t>
  </si>
  <si>
    <t>Post-retirement cost of living adjustments:</t>
  </si>
  <si>
    <t>Pensions in payment are increased annually at 100% of CPI</t>
  </si>
  <si>
    <t>Market value of assets:</t>
  </si>
  <si>
    <t>Membership information:</t>
  </si>
  <si>
    <t>A</t>
  </si>
  <si>
    <t>B</t>
  </si>
  <si>
    <t>C</t>
  </si>
  <si>
    <t>D</t>
  </si>
  <si>
    <t>Active</t>
  </si>
  <si>
    <t>Retired</t>
  </si>
  <si>
    <t>Earnings for 2018:</t>
  </si>
  <si>
    <t>n/a</t>
  </si>
  <si>
    <t>Earnings for 2019:</t>
  </si>
  <si>
    <t>Earnings for 2020:</t>
  </si>
  <si>
    <t>Earnings for 2021:</t>
  </si>
  <si>
    <t>Earnings for 2022:</t>
  </si>
  <si>
    <t>Life guaranteed 
for 5 years</t>
  </si>
  <si>
    <t>Going concern assumptions:</t>
  </si>
  <si>
    <t>(per year)</t>
  </si>
  <si>
    <t>Pre-retirement mortality:</t>
  </si>
  <si>
    <t>None</t>
  </si>
  <si>
    <t>Retirement age (actives):</t>
  </si>
  <si>
    <t>Age</t>
  </si>
  <si>
    <t>Rate per year</t>
  </si>
  <si>
    <t>NRA</t>
  </si>
  <si>
    <t>Termination rates (all involuntary):</t>
  </si>
  <si>
    <t>under age 50</t>
  </si>
  <si>
    <t>50 and over</t>
  </si>
  <si>
    <t>Form of benefit elected:</t>
  </si>
  <si>
    <t>Assets:</t>
  </si>
  <si>
    <t>Explicit expense allowance for administrative expenses:</t>
  </si>
  <si>
    <t>Information for calculation of the provision for adverse deviations (PfAD):</t>
  </si>
  <si>
    <t>Benchmark discount rate (BDR):</t>
  </si>
  <si>
    <t>Solvency Basis</t>
  </si>
  <si>
    <t>Solvency excludes indexation</t>
  </si>
  <si>
    <t>Form of benefit settlement elected by member</t>
  </si>
  <si>
    <t>- Active and Deferred Members:</t>
  </si>
  <si>
    <t>100% elect lump sum</t>
  </si>
  <si>
    <t>- Pensioners:</t>
  </si>
  <si>
    <t>100% annuity purchase</t>
  </si>
  <si>
    <t>Basis for benefits assumed to be settled through a lump sum</t>
  </si>
  <si>
    <t>- Discount rate:</t>
  </si>
  <si>
    <t>Basis for benefits assumed to be settled through the purchase of an annuity</t>
  </si>
  <si>
    <t>- Interest rate:</t>
  </si>
  <si>
    <t>- Inflation rate:</t>
  </si>
  <si>
    <t>Retirement age:</t>
  </si>
  <si>
    <t>In accordance with Standards of Practice</t>
  </si>
  <si>
    <t>Type</t>
  </si>
  <si>
    <t>Solvency</t>
  </si>
  <si>
    <t>Discount Rate</t>
  </si>
  <si>
    <t>Age 49</t>
  </si>
  <si>
    <t>Age 50</t>
  </si>
  <si>
    <t>Age 60</t>
  </si>
  <si>
    <t>Age 61</t>
  </si>
  <si>
    <t>Assets</t>
  </si>
  <si>
    <t>GC Liabilities</t>
  </si>
  <si>
    <t>PFAD</t>
  </si>
  <si>
    <t>Funding excess (shortfall)</t>
  </si>
  <si>
    <t>Wind-up expense</t>
  </si>
  <si>
    <t>Liability</t>
  </si>
  <si>
    <t>Interest on the excess/deficit</t>
  </si>
  <si>
    <t>Investment return</t>
  </si>
  <si>
    <t>Salary</t>
  </si>
  <si>
    <t>Indexation</t>
  </si>
  <si>
    <t>Mortality</t>
  </si>
  <si>
    <t>Expense experience</t>
  </si>
  <si>
    <t>Total experience gains (losses)</t>
  </si>
  <si>
    <t>Service</t>
  </si>
  <si>
    <t>Termination</t>
  </si>
  <si>
    <t>Age (in years):</t>
  </si>
  <si>
    <t>Discount rate:</t>
  </si>
  <si>
    <t>Salary increase:</t>
  </si>
  <si>
    <t>Actuarial cost method:</t>
  </si>
  <si>
    <t>Projected Unit Credit, prorated on service</t>
  </si>
  <si>
    <t>URA</t>
  </si>
  <si>
    <t>100% of members elect to receive an immediate or deferred pension from the plan</t>
  </si>
  <si>
    <t>Plan type (Closed):</t>
  </si>
  <si>
    <t>Inflation rate:</t>
  </si>
  <si>
    <t>4.1% per year for 10 years; 4.1% per year thereafter</t>
  </si>
  <si>
    <t>1.9% per year for 10 years; 1.9% per year thereafter</t>
  </si>
  <si>
    <t>3.8% per year</t>
  </si>
  <si>
    <t>2.1% per year</t>
  </si>
  <si>
    <t>Amortization schedules from previous valuation:</t>
  </si>
  <si>
    <t>Plan termination expenses:</t>
  </si>
  <si>
    <t>December 31, 2023 market value of assets:</t>
  </si>
  <si>
    <t>Cost of living adjustment for pensions in pay of 7% per year effective January 1, 2024</t>
  </si>
  <si>
    <t>Normal form of pension:</t>
  </si>
  <si>
    <t>Member contributions:</t>
  </si>
  <si>
    <t>January 1, 2023 market value of assets:</t>
  </si>
  <si>
    <t>Member D died on December 15, 2023</t>
  </si>
  <si>
    <t>Special Payments to fund the deficit with interest</t>
  </si>
  <si>
    <t>Funding excess (shortfall) at January 1, 2023</t>
  </si>
  <si>
    <t>PfAD</t>
  </si>
  <si>
    <t>Going Concern Funded Position</t>
  </si>
  <si>
    <t>Minimum required contributions for 2023</t>
  </si>
  <si>
    <t>Maximum permissible contributions for 2023</t>
  </si>
  <si>
    <t>Experience gains (losses)</t>
  </si>
  <si>
    <t>You are provided with the following asset and demographic experience for the period from January 1, 2023 to December 31, 2023</t>
  </si>
  <si>
    <t>Solvency excess (shortfall)</t>
  </si>
  <si>
    <t>Going concern excess (shortfall)</t>
  </si>
  <si>
    <t>2.00% of final 5-year average earnings multiplied by years of service</t>
  </si>
  <si>
    <t>Age 55 and 30 years of service</t>
  </si>
  <si>
    <t>Hypothetical wind up</t>
  </si>
  <si>
    <t>Hypothetical wind up excess (shortfall)</t>
  </si>
  <si>
    <t>2023 asset reconciliation ($):</t>
  </si>
  <si>
    <t>Demographic experience in 2023:</t>
  </si>
  <si>
    <t>The plan remains in a solvency surplus at January 1, 2024 and your client decides to file the January 1, 2024 valuation.</t>
  </si>
  <si>
    <t>Deficit Contributions</t>
  </si>
  <si>
    <t>Expected funding excess (shortfall) at January 1, 2024 after PfAD</t>
  </si>
  <si>
    <t>Funding excess (shortfall) at January 1, 2024</t>
  </si>
  <si>
    <t>8% of earnings</t>
  </si>
  <si>
    <t>Normal retirement age (NRA):</t>
  </si>
  <si>
    <t>Earliest retirement age (ERA):</t>
  </si>
  <si>
    <t>Unreduced retirement age (URA):</t>
  </si>
  <si>
    <t>Actuarial assumptions and methods:</t>
  </si>
  <si>
    <t>Contributions</t>
  </si>
  <si>
    <t>RETFRC Spring 2024</t>
  </si>
  <si>
    <t>Your client sponsors a single employer contributory defined benefit pension plan registered in Ontario.</t>
  </si>
  <si>
    <t xml:space="preserve">(30 points) </t>
  </si>
  <si>
    <t>3% per year from earlier of URA and NRA</t>
  </si>
  <si>
    <t>You are given the following information as at January 1, 2023:</t>
  </si>
  <si>
    <t>Asset Information:</t>
  </si>
  <si>
    <t>Member ID:</t>
  </si>
  <si>
    <t>Member status:</t>
  </si>
  <si>
    <t>Years of service:</t>
  </si>
  <si>
    <t>January 1, 2023 annual pension:</t>
  </si>
  <si>
    <t>Age at retirement:</t>
  </si>
  <si>
    <t>Form of pension:</t>
  </si>
  <si>
    <t>Market value of assets</t>
  </si>
  <si>
    <t>PfAD asset mix component:</t>
  </si>
  <si>
    <t>Going concern</t>
  </si>
  <si>
    <t>Monthly amortization payment</t>
  </si>
  <si>
    <t>Number of years remaining</t>
  </si>
  <si>
    <t>Solvency and hypothetical wind-up assumptions:</t>
  </si>
  <si>
    <t>Annuity factors:</t>
  </si>
  <si>
    <t>Immediate single life annuity factors</t>
  </si>
  <si>
    <t>Immediate life guaranteed 5 years annuity factors</t>
  </si>
  <si>
    <t>Discount rate</t>
  </si>
  <si>
    <t>Deferred to age 65 life guaranteed 5 years annuity factors</t>
  </si>
  <si>
    <t>Deferred annuity factors</t>
  </si>
  <si>
    <t>Discount rates</t>
  </si>
  <si>
    <t>Commencement age</t>
  </si>
  <si>
    <t xml:space="preserve">(12 points) </t>
  </si>
  <si>
    <t>Calculate the funded status of the plan on a going concern, solvency and hypothetical wind up bases as at January 1, 2023.</t>
  </si>
  <si>
    <t>Calculate the minimum required and maximum permissible contributions for 2023 based on the January 1, 2023 valuation.</t>
  </si>
  <si>
    <t xml:space="preserve">(3 points) </t>
  </si>
  <si>
    <t>Employer contributions:</t>
  </si>
  <si>
    <t>Pension paid:</t>
  </si>
  <si>
    <t>Administration fees:</t>
  </si>
  <si>
    <t>Investment income:</t>
  </si>
  <si>
    <t>Member A received a salary increase of 5.00%</t>
  </si>
  <si>
    <t>Member B received a salary increase of 4.00%</t>
  </si>
  <si>
    <t>The going concern assumptions for the January 1, 2024 valuation remain unchanged from the prior valuation</t>
  </si>
  <si>
    <t xml:space="preserve">Calculate the funded status on a going-concern basis as at the January 1, 2024. </t>
  </si>
  <si>
    <t xml:space="preserve">(5 points) </t>
  </si>
  <si>
    <t>(a)</t>
  </si>
  <si>
    <t>(b)</t>
  </si>
  <si>
    <t>(c)</t>
  </si>
  <si>
    <t xml:space="preserve">(d) </t>
  </si>
  <si>
    <t xml:space="preserve">Calculate the actuarial gains and losses by source for the period between January 1, 2023 and December 31, 2023.
</t>
  </si>
  <si>
    <t xml:space="preserve">(8 points) </t>
  </si>
  <si>
    <t>(e)</t>
  </si>
  <si>
    <t>Explain why your client may have decided to file the January 1, 2024 valuation.</t>
  </si>
  <si>
    <t xml:space="preserve">(2 points) </t>
  </si>
  <si>
    <t>Answer question here:</t>
  </si>
  <si>
    <t>Question 2</t>
  </si>
  <si>
    <t>Question 3</t>
  </si>
  <si>
    <t>(9 points)</t>
  </si>
  <si>
    <t>Company ABC sponsors a defined benefit pension plan registered in Ontario that is closed to new participants.  You are setting the</t>
  </si>
  <si>
    <t>going concern discount rate assumption for the actuarial valuation as at December 31, 2023.</t>
  </si>
  <si>
    <t>The plan’s target asset mix as stipulated in its Statement of Investment Policies and Procedures (SIPP) is as follows:</t>
  </si>
  <si>
    <t>Asset class</t>
  </si>
  <si>
    <t>Target asset
allocation</t>
  </si>
  <si>
    <t>Long-term bonds</t>
  </si>
  <si>
    <t>Canadian equities</t>
  </si>
  <si>
    <t>Global equities</t>
  </si>
  <si>
    <t>Real estate</t>
  </si>
  <si>
    <t>You are given the following information:</t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</si>
  <si>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The total investment management fees are expected to be 0.5%, of which 0.2% are for passive investment management only</t>
    </r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</si>
  <si>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The non-investment related administrative expenses are expected to be 0.4%</t>
    </r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</si>
  <si>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Long-term expected inflation of 2.2% per year</t>
    </r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</si>
  <si>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Long-term expected real returns of the various asset classes are as follows:</t>
    </r>
  </si>
  <si>
    <t>Long-term expected
real return</t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</si>
  <si>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75% of the target allocation to long-term bonds meets the minimum credit rating per Ontario regulations</t>
    </r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</si>
  <si>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</t>
    </r>
    <r>
      <rPr>
        <sz val="12"/>
        <color rgb="FF002060"/>
        <rFont val="Times New Roman"/>
        <family val="1"/>
      </rPr>
      <t>Duration of the going concern liabilities is 15</t>
    </r>
  </si>
  <si>
    <t>Non-fixed income component of the Provision for Adverse Deviations (PfAD):</t>
  </si>
  <si>
    <t>% of non-fixed income assets</t>
  </si>
  <si>
    <t>Closed plans</t>
  </si>
  <si>
    <t>Open plans</t>
  </si>
  <si>
    <r>
      <rPr>
        <sz val="12"/>
        <color rgb="FF002060"/>
        <rFont val="Verdana"/>
        <family val="2"/>
      </rPr>
      <t>•</t>
    </r>
    <r>
      <rPr>
        <sz val="12"/>
        <color rgb="FF002060"/>
        <rFont val="Times New Roman"/>
        <family val="1"/>
      </rPr>
      <t xml:space="preserve">   Benchmark Yield of Government of Canada Long-Term Bonds (V39056) at December 31, 2023 is 3.0%</t>
    </r>
  </si>
  <si>
    <t>(3 points)</t>
  </si>
  <si>
    <t xml:space="preserve">Calculate the best estimate going concern discount rate using the building block approach. </t>
  </si>
  <si>
    <t>Show all work, including each step of the calculation separately, in the workspace provided to the right (in Excel).</t>
  </si>
  <si>
    <t>Company ABC is considering a de-risking glide-path investment strategy whereby the asset mix will be gradually shifted from equities into</t>
  </si>
  <si>
    <t>bonds, dependent on the solvency funded status of the plan. The final trigger in the de-risking glide-path is scheduled to occur when the plan</t>
  </si>
  <si>
    <t>is 100% funded on a solvency basis, at which point the asset mix of the plan would become:</t>
  </si>
  <si>
    <t>End state target asset
allocation</t>
  </si>
  <si>
    <t>Describe the considerations for establishing a going concern discount rate for the next valuation if the de-risking</t>
  </si>
  <si>
    <t>glide-path investment strategy is adopted by Company ABC.</t>
  </si>
  <si>
    <t>Provide the response in Word.</t>
  </si>
  <si>
    <t>Determine the PfAD applicable for a valuation at December 31, 2023 assuming Company ABC adopted the de-risking</t>
  </si>
  <si>
    <t>glide-path investment strategy and that the current target asset allocation in the SIPP has not changed.</t>
  </si>
  <si>
    <t>Question 4</t>
  </si>
  <si>
    <t xml:space="preserve">(11 points) </t>
  </si>
  <si>
    <t xml:space="preserve">You are given the following information for two members who have terminated from </t>
  </si>
  <si>
    <t>a single-employer defined benefit pension plan registered in Ontario:</t>
  </si>
  <si>
    <t>Personal Information:</t>
  </si>
  <si>
    <t>Member A</t>
  </si>
  <si>
    <t>Member B</t>
  </si>
  <si>
    <t>Date of birth:</t>
  </si>
  <si>
    <t xml:space="preserve">Date of termination: </t>
  </si>
  <si>
    <t>Pensionable service (years):</t>
  </si>
  <si>
    <t xml:space="preserve">Eligibility service (years): </t>
  </si>
  <si>
    <t xml:space="preserve">Contribution with interest at date of termination: </t>
  </si>
  <si>
    <t>Year</t>
  </si>
  <si>
    <t>ITA Maximum DB Pension Limit</t>
  </si>
  <si>
    <t>YMPE</t>
  </si>
  <si>
    <t>Plan Provisions:</t>
  </si>
  <si>
    <t xml:space="preserve">Normal retirement age (NRA): </t>
  </si>
  <si>
    <t xml:space="preserve">Normal retirement benefit: </t>
  </si>
  <si>
    <t xml:space="preserve">2% of the average of the best 5 years of salary multiplied </t>
  </si>
  <si>
    <t>by pensionable service</t>
  </si>
  <si>
    <t xml:space="preserve">Eligibility for early retirement: </t>
  </si>
  <si>
    <t xml:space="preserve">Early retirement benefit: </t>
  </si>
  <si>
    <t>Unreduced at age 62, otherwise 3% reduction per year from age 62.</t>
  </si>
  <si>
    <t>Bridge pension: $500 annual pension multiplied by years of pensionable service payable on or after age 62 to the earlier of age 65 or death.</t>
  </si>
  <si>
    <t xml:space="preserve">Termination benefit: </t>
  </si>
  <si>
    <t>Deferred pension starting at NRA, reduced by 4% per year from age 65</t>
  </si>
  <si>
    <t xml:space="preserve">Portability: </t>
  </si>
  <si>
    <t>Lump sum commuted value option permitted at all ages</t>
  </si>
  <si>
    <t>Cost-of-living adjustments:</t>
  </si>
  <si>
    <t>2% per year, pre-retirement and post-retirement</t>
  </si>
  <si>
    <t>ITA maximum pension test:</t>
  </si>
  <si>
    <t>Calculated at pension commencement date</t>
  </si>
  <si>
    <t>You are given the following bond yields:</t>
  </si>
  <si>
    <t>Month</t>
  </si>
  <si>
    <t>V122542</t>
  </si>
  <si>
    <t>V122544</t>
  </si>
  <si>
    <t>V122553</t>
  </si>
  <si>
    <t>Mid-Term Provincial Bond Index</t>
  </si>
  <si>
    <t>Long-Term Provincial Bond Index</t>
  </si>
  <si>
    <t>(7 year)</t>
  </si>
  <si>
    <t xml:space="preserve">(long) </t>
  </si>
  <si>
    <t>(real)</t>
  </si>
  <si>
    <t>Mid-Term Corporate Bond Index</t>
  </si>
  <si>
    <t>Long-Term Corporate Bond Index</t>
  </si>
  <si>
    <t>Mid-Term Federal Non-Agency Bond Index</t>
  </si>
  <si>
    <t>Long-Term Federal Non-Agency Bond Index</t>
  </si>
  <si>
    <t>You are given the following factors:</t>
  </si>
  <si>
    <t>Lifetime factor</t>
  </si>
  <si>
    <t>Bridge factor</t>
  </si>
  <si>
    <r>
      <rPr>
        <vertAlign val="subscript"/>
        <sz val="12"/>
        <color rgb="FF002060"/>
        <rFont val="Times New Roman"/>
        <family val="1"/>
      </rPr>
      <t>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</si>
  <si>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</si>
  <si>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6|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</si>
  <si>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21|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</si>
  <si>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7|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</si>
  <si>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22|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</si>
  <si>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8|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</si>
  <si>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23|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</si>
  <si>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9|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</si>
  <si>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24|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</si>
  <si>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</si>
  <si>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</si>
  <si>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11|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</si>
  <si>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26|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</si>
  <si>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12|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</si>
  <si>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27|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</si>
  <si>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13|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</si>
  <si>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28|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</si>
  <si>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14|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</si>
  <si>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29|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</si>
  <si>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15|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50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</si>
  <si>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rPr>
        <vertAlign val="subscript"/>
        <sz val="12"/>
        <color rgb="FF002060"/>
        <rFont val="Times New Roman"/>
        <family val="1"/>
      </rPr>
      <t>30|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 xml:space="preserve"> 35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</si>
  <si>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 xml:space="preserve">(a)    </t>
  </si>
  <si>
    <t xml:space="preserve">(4 points) </t>
  </si>
  <si>
    <t xml:space="preserve">Calculate the non-indexed commuted value interest rates under Section 3500 of the Canadian Institute of </t>
  </si>
  <si>
    <t xml:space="preserve">Actuaries' Standards of Practice as at the date of termination. </t>
  </si>
  <si>
    <t xml:space="preserve">(1 points) </t>
  </si>
  <si>
    <t>Calculate the implied inflation rates under Section 3500 of the Canadian Institute of Actuaries'</t>
  </si>
  <si>
    <t xml:space="preserve"> Standards of Practice as at the date of termination.</t>
  </si>
  <si>
    <t>(c)  </t>
  </si>
  <si>
    <t xml:space="preserve">(6 points) </t>
  </si>
  <si>
    <t>Calculate the commuted value at the members' date of termination assuming the members terminated:</t>
  </si>
  <si>
    <t>(i)    Voluntarily; and</t>
  </si>
  <si>
    <t>(ii)    Involuntarily</t>
  </si>
  <si>
    <t>Question 5</t>
  </si>
  <si>
    <t>(8 points)</t>
  </si>
  <si>
    <t>Your client sponsors a contributory defined benefit pension plan.  You are given:</t>
  </si>
  <si>
    <t>Pension Plan Provisions:</t>
  </si>
  <si>
    <t>2% of final year's earnings multiplied by years of service</t>
  </si>
  <si>
    <t>Normal form of payment:</t>
  </si>
  <si>
    <t>Life only, payable monthly in advance</t>
  </si>
  <si>
    <t>Normal retirement age:</t>
  </si>
  <si>
    <t>Earliest retirement age:</t>
  </si>
  <si>
    <t>Prior to 10 years of service: actuarial reduction                                             With 10 or more years of service:   3% per year from age 65</t>
  </si>
  <si>
    <t>Employee contributions:</t>
  </si>
  <si>
    <t>Termination benefit:</t>
  </si>
  <si>
    <t>Accrued pension deferred to normal retirement age. 
The pension shall be increased at the date of termination, if applicable, so that the value of the pension is not less than 2 times the accumulated employee contributions with interest, based on the valuation assumptions below.</t>
  </si>
  <si>
    <t>Actuarial Assumptions and Methods:</t>
  </si>
  <si>
    <t>5% per year</t>
  </si>
  <si>
    <t>Salary increase rate:</t>
  </si>
  <si>
    <t>4% per year</t>
  </si>
  <si>
    <t>Return on employee contributions:</t>
  </si>
  <si>
    <t>Decrements:</t>
  </si>
  <si>
    <t>Beginning of year</t>
  </si>
  <si>
    <t>Retirement rates:</t>
  </si>
  <si>
    <t>50% at later of 10 years of service or age 55; remainder at age 65</t>
  </si>
  <si>
    <t xml:space="preserve">Termination rates: </t>
  </si>
  <si>
    <t>Rate</t>
  </si>
  <si>
    <t xml:space="preserve">Less than 5 years </t>
  </si>
  <si>
    <t>10% per year</t>
  </si>
  <si>
    <t>At least 5 years, less than 10 years</t>
  </si>
  <si>
    <t>10 or more years</t>
  </si>
  <si>
    <t>0% per year</t>
  </si>
  <si>
    <t>Other pre-retirement decrements</t>
  </si>
  <si>
    <t>Aggregate</t>
  </si>
  <si>
    <t>Asset method</t>
  </si>
  <si>
    <t>Annuity Factors:</t>
  </si>
  <si>
    <r>
      <t>ä</t>
    </r>
    <r>
      <rPr>
        <vertAlign val="subscript"/>
        <sz val="12"/>
        <color rgb="FF002060"/>
        <rFont val="Times New Roman"/>
        <family val="1"/>
      </rPr>
      <t>65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</si>
  <si>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r>
      <t>ä</t>
    </r>
    <r>
      <rPr>
        <vertAlign val="subscript"/>
        <sz val="12"/>
        <color rgb="FF002060"/>
        <rFont val="Times New Roman"/>
        <family val="1"/>
      </rPr>
      <t>55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</t>
    </r>
  </si>
  <si>
    <t>Participant Data at December 31, 2023</t>
  </si>
  <si>
    <t>Age (years):</t>
  </si>
  <si>
    <t>Service (years):</t>
  </si>
  <si>
    <t>2023 Earnings:</t>
  </si>
  <si>
    <t>Total contributions with interest:</t>
  </si>
  <si>
    <t>Additional Information:</t>
  </si>
  <si>
    <t>Market value of assets as at December 31, 2023:</t>
  </si>
  <si>
    <t>(4 points)</t>
  </si>
  <si>
    <t>Calculate the normal cost of the plan as at December 31, 2023.</t>
  </si>
  <si>
    <t>You are given the following for 2024: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</si>
  <si>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Member B terminates employment on January 1, 2024 and remains eligible to receive a deferred pension</t>
    </r>
  </si>
  <si>
    <t>payable at normal retirement age from the plan</t>
  </si>
  <si>
    <r>
      <t>·</t>
    </r>
    <r>
      <rPr>
        <sz val="7"/>
        <color rgb="FF002060"/>
        <rFont val="Times New Roman"/>
        <family val="1"/>
      </rPr>
      <t xml:space="preserve">      	</t>
    </r>
    <r>
      <rPr>
        <sz val="12"/>
        <color rgb="FF002060"/>
        <rFont val="Times New Roman"/>
        <family val="1"/>
      </rPr>
      <t>Member A receives a salary increase of 10% on January 1, 2024</t>
    </r>
  </si>
  <si>
    <r>
      <t>·</t>
    </r>
    <r>
      <rPr>
        <sz val="7"/>
        <color rgb="FF002060"/>
        <rFont val="Times New Roman"/>
        <family val="1"/>
      </rPr>
      <t xml:space="preserve">      	</t>
    </r>
    <r>
      <rPr>
        <sz val="12"/>
        <color rgb="FF002060"/>
        <rFont val="Times New Roman"/>
        <family val="1"/>
      </rPr>
      <t>The Plan sponsor makes a contribution of $30,000 to the plan on January 1, 2024</t>
    </r>
  </si>
  <si>
    <r>
      <t>·</t>
    </r>
    <r>
      <rPr>
        <sz val="7"/>
        <color rgb="FF002060"/>
        <rFont val="Times New Roman"/>
        <family val="1"/>
      </rPr>
      <t>      </t>
    </r>
    <r>
      <rPr>
        <sz val="12"/>
        <color rgb="FF002060"/>
        <rFont val="Times New Roman"/>
        <family val="1"/>
      </rPr>
      <t>The Plan's fund earns a rate of return of 15% during 2024</t>
    </r>
  </si>
  <si>
    <r>
      <t>·</t>
    </r>
    <r>
      <rPr>
        <sz val="7"/>
        <color rgb="FF002060"/>
        <rFont val="Times New Roman"/>
        <family val="1"/>
      </rPr>
      <t xml:space="preserve">      	</t>
    </r>
    <r>
      <rPr>
        <sz val="12"/>
        <color rgb="FF002060"/>
        <rFont val="Times New Roman"/>
        <family val="1"/>
      </rPr>
      <t>The interest on employee contributions is 4% during 2024</t>
    </r>
  </si>
  <si>
    <t>Calculate the accrued liability and the normal cost for the plan as at December 31, 2024.</t>
  </si>
  <si>
    <t>Link final results below and show all work including formulas in the workspace provided to the right or in additional worksheets (in Excel).</t>
  </si>
  <si>
    <t>Provide your answer in the space to the right.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</si>
</sst>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(* #,##0_);_(* \(#,##0\);_(* &quot;-&quot;??_);_(@_)"/>
    <numFmt numFmtId="168" formatCode="0.0"/>
    <numFmt numFmtId="169" formatCode="0.0%"/>
    <numFmt numFmtId="170" formatCode="&quot;$&quot;#,##0"/>
    <numFmt numFmtId="171" formatCode="0.000%"/>
    <numFmt numFmtId="172" formatCode="_(* #,##0.0_);_(* \(#,##0.0\);_(* &quot;-&quot;??_);_(@_)"/>
    <numFmt numFmtId="173" formatCode="0.000000%"/>
    <numFmt numFmtId="174" formatCode="0.00000%"/>
    <numFmt numFmtId="175" formatCode="[$-409]mmmm\ yyyy;@"/>
    <numFmt numFmtId="176" formatCode="#,##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002060"/>
      <name val="Times New Roman"/>
      <family val="1"/>
    </font>
    <font>
      <u/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i/>
      <sz val="10"/>
      <color rgb="FF002060"/>
      <name val="Arial"/>
      <family val="2"/>
    </font>
    <font>
      <sz val="12"/>
      <color rgb="FF002060"/>
      <name val="Times New Roman"/>
      <family val="1"/>
    </font>
    <font>
      <sz val="10"/>
      <color rgb="FF7030A0"/>
      <name val="Arial"/>
      <family val="2"/>
    </font>
    <font>
      <u/>
      <sz val="10"/>
      <color rgb="FF7030A0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sz val="10"/>
      <color rgb="FFFF0000"/>
      <name val="Arial"/>
      <family val="2"/>
    </font>
    <font>
      <b/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sz val="12"/>
      <color rgb="FF002060"/>
      <name val="Times New Roman"/>
      <family val="2"/>
    </font>
    <font>
      <sz val="12"/>
      <color rgb="FF002060"/>
      <name val="Verdana"/>
      <family val="2"/>
    </font>
    <font>
      <b/>
      <u/>
      <sz val="12"/>
      <color rgb="FF00206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vertAlign val="subscript"/>
      <sz val="12"/>
      <color rgb="FF002060"/>
      <name val="Times New Roman"/>
      <family val="1"/>
    </font>
    <font>
      <vertAlign val="superscript"/>
      <sz val="12"/>
      <color rgb="FF002060"/>
      <name val="Times New Roman"/>
      <family val="1"/>
    </font>
    <font>
      <sz val="1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3">
    <xf numFmtId="0" fontId="0" fillId="0" borderId="0" xfId="0"/>
    <xf numFmtId="0" fontId="5" fillId="0" borderId="0" xfId="0" applyFont="1"/>
    <xf numFmtId="0" fontId="7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166" fontId="5" fillId="2" borderId="7" xfId="2" applyNumberFormat="1" applyFont="1" applyFill="1" applyBorder="1"/>
    <xf numFmtId="166" fontId="5" fillId="2" borderId="0" xfId="2" applyNumberFormat="1" applyFont="1" applyFill="1" applyBorder="1"/>
    <xf numFmtId="0" fontId="4" fillId="2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right" vertical="center" wrapText="1"/>
    </xf>
    <xf numFmtId="167" fontId="5" fillId="2" borderId="7" xfId="3" applyNumberFormat="1" applyFont="1" applyFill="1" applyBorder="1" applyAlignment="1">
      <alignment horizontal="right" vertical="center"/>
    </xf>
    <xf numFmtId="168" fontId="5" fillId="2" borderId="7" xfId="0" applyNumberFormat="1" applyFont="1" applyFill="1" applyBorder="1" applyAlignment="1">
      <alignment horizontal="right" vertical="center" wrapText="1"/>
    </xf>
    <xf numFmtId="6" fontId="5" fillId="2" borderId="7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167" fontId="5" fillId="2" borderId="0" xfId="0" applyNumberFormat="1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1" xfId="0" applyFont="1" applyFill="1" applyBorder="1"/>
    <xf numFmtId="10" fontId="5" fillId="2" borderId="1" xfId="1" applyNumberFormat="1" applyFont="1" applyFill="1" applyBorder="1" applyAlignment="1">
      <alignment horizontal="center" vertical="center"/>
    </xf>
    <xf numFmtId="0" fontId="5" fillId="2" borderId="3" xfId="0" applyFont="1" applyFill="1" applyBorder="1"/>
    <xf numFmtId="9" fontId="5" fillId="2" borderId="1" xfId="1" applyFont="1" applyFill="1" applyBorder="1" applyAlignment="1">
      <alignment horizontal="center"/>
    </xf>
    <xf numFmtId="9" fontId="5" fillId="2" borderId="1" xfId="0" applyNumberFormat="1" applyFont="1" applyFill="1" applyBorder="1"/>
    <xf numFmtId="0" fontId="5" fillId="2" borderId="8" xfId="0" applyFont="1" applyFill="1" applyBorder="1" applyAlignment="1">
      <alignment vertical="top"/>
    </xf>
    <xf numFmtId="9" fontId="5" fillId="2" borderId="9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9" fontId="5" fillId="2" borderId="11" xfId="1" applyFont="1" applyFill="1" applyBorder="1" applyAlignment="1">
      <alignment horizontal="center" vertical="center"/>
    </xf>
    <xf numFmtId="169" fontId="5" fillId="2" borderId="9" xfId="1" applyNumberFormat="1" applyFont="1" applyFill="1" applyBorder="1" applyAlignment="1">
      <alignment horizontal="center" vertical="center"/>
    </xf>
    <xf numFmtId="169" fontId="5" fillId="2" borderId="11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170" fontId="5" fillId="2" borderId="1" xfId="1" applyNumberFormat="1" applyFont="1" applyFill="1" applyBorder="1" applyAlignment="1">
      <alignment horizontal="left" vertical="center"/>
    </xf>
    <xf numFmtId="170" fontId="5" fillId="2" borderId="0" xfId="1" applyNumberFormat="1" applyFont="1" applyFill="1" applyBorder="1" applyAlignment="1">
      <alignment horizontal="center" vertical="center"/>
    </xf>
    <xf numFmtId="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wrapText="1"/>
    </xf>
    <xf numFmtId="10" fontId="5" fillId="2" borderId="12" xfId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10" fontId="5" fillId="2" borderId="7" xfId="1" applyNumberFormat="1" applyFont="1" applyFill="1" applyBorder="1" applyAlignment="1">
      <alignment horizontal="center" vertical="center"/>
    </xf>
    <xf numFmtId="10" fontId="5" fillId="2" borderId="0" xfId="1" applyNumberFormat="1" applyFont="1" applyFill="1" applyBorder="1" applyAlignment="1">
      <alignment horizontal="left" vertical="top"/>
    </xf>
    <xf numFmtId="10" fontId="8" fillId="2" borderId="0" xfId="0" applyNumberFormat="1" applyFont="1" applyFill="1"/>
    <xf numFmtId="0" fontId="5" fillId="2" borderId="7" xfId="0" applyFont="1" applyFill="1" applyBorder="1" applyAlignment="1">
      <alignment horizontal="center" vertical="center" wrapText="1"/>
    </xf>
    <xf numFmtId="3" fontId="5" fillId="2" borderId="7" xfId="3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7" fontId="5" fillId="2" borderId="0" xfId="0" applyNumberFormat="1" applyFont="1" applyFill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center"/>
    </xf>
    <xf numFmtId="169" fontId="4" fillId="2" borderId="1" xfId="0" applyNumberFormat="1" applyFont="1" applyFill="1" applyBorder="1" applyAlignment="1">
      <alignment horizontal="center"/>
    </xf>
    <xf numFmtId="169" fontId="4" fillId="2" borderId="2" xfId="0" applyNumberFormat="1" applyFont="1" applyFill="1" applyBorder="1" applyAlignment="1">
      <alignment horizontal="center"/>
    </xf>
    <xf numFmtId="169" fontId="4" fillId="2" borderId="3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168" fontId="5" fillId="2" borderId="8" xfId="0" applyNumberFormat="1" applyFont="1" applyFill="1" applyBorder="1" applyAlignment="1">
      <alignment horizontal="center"/>
    </xf>
    <xf numFmtId="168" fontId="5" fillId="2" borderId="0" xfId="0" applyNumberFormat="1" applyFont="1" applyFill="1" applyAlignment="1">
      <alignment horizontal="center"/>
    </xf>
    <xf numFmtId="168" fontId="5" fillId="2" borderId="9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8" fontId="5" fillId="2" borderId="10" xfId="0" applyNumberFormat="1" applyFont="1" applyFill="1" applyBorder="1" applyAlignment="1">
      <alignment horizontal="center"/>
    </xf>
    <xf numFmtId="168" fontId="5" fillId="2" borderId="15" xfId="0" applyNumberFormat="1" applyFont="1" applyFill="1" applyBorder="1" applyAlignment="1">
      <alignment horizontal="center"/>
    </xf>
    <xf numFmtId="168" fontId="5" fillId="2" borderId="1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textRotation="90"/>
    </xf>
    <xf numFmtId="0" fontId="5" fillId="2" borderId="0" xfId="0" applyFont="1" applyFill="1" applyAlignment="1">
      <alignment horizontal="left"/>
    </xf>
    <xf numFmtId="10" fontId="4" fillId="2" borderId="1" xfId="0" applyNumberFormat="1" applyFont="1" applyFill="1" applyBorder="1"/>
    <xf numFmtId="10" fontId="4" fillId="2" borderId="3" xfId="0" applyNumberFormat="1" applyFont="1" applyFill="1" applyBorder="1"/>
    <xf numFmtId="0" fontId="5" fillId="2" borderId="8" xfId="0" applyFont="1" applyFill="1" applyBorder="1" applyAlignment="1">
      <alignment horizontal="center"/>
    </xf>
    <xf numFmtId="168" fontId="5" fillId="2" borderId="8" xfId="0" applyNumberFormat="1" applyFont="1" applyFill="1" applyBorder="1"/>
    <xf numFmtId="168" fontId="5" fillId="2" borderId="9" xfId="0" applyNumberFormat="1" applyFont="1" applyFill="1" applyBorder="1"/>
    <xf numFmtId="0" fontId="5" fillId="2" borderId="10" xfId="0" applyFont="1" applyFill="1" applyBorder="1" applyAlignment="1">
      <alignment horizontal="center"/>
    </xf>
    <xf numFmtId="168" fontId="5" fillId="2" borderId="10" xfId="0" applyNumberFormat="1" applyFont="1" applyFill="1" applyBorder="1"/>
    <xf numFmtId="168" fontId="5" fillId="2" borderId="11" xfId="0" applyNumberFormat="1" applyFont="1" applyFill="1" applyBorder="1"/>
    <xf numFmtId="43" fontId="5" fillId="2" borderId="0" xfId="4" applyFont="1" applyFill="1" applyBorder="1"/>
    <xf numFmtId="0" fontId="5" fillId="2" borderId="0" xfId="0" applyFont="1" applyFill="1" applyAlignment="1">
      <alignment horizontal="left" indent="1"/>
    </xf>
    <xf numFmtId="2" fontId="5" fillId="2" borderId="0" xfId="0" applyNumberFormat="1" applyFont="1" applyFill="1" applyAlignment="1">
      <alignment horizontal="right" vertical="center"/>
    </xf>
    <xf numFmtId="2" fontId="9" fillId="2" borderId="0" xfId="0" applyNumberFormat="1" applyFont="1" applyFill="1" applyAlignment="1">
      <alignment horizontal="left" vertical="center"/>
    </xf>
    <xf numFmtId="2" fontId="9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/>
    <xf numFmtId="0" fontId="5" fillId="2" borderId="7" xfId="0" applyFont="1" applyFill="1" applyBorder="1" applyAlignment="1">
      <alignment horizontal="left" indent="1"/>
    </xf>
    <xf numFmtId="2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/>
    </xf>
    <xf numFmtId="0" fontId="4" fillId="2" borderId="0" xfId="0" applyFont="1" applyFill="1" applyAlignment="1">
      <alignment vertical="center" textRotation="90"/>
    </xf>
    <xf numFmtId="168" fontId="5" fillId="2" borderId="6" xfId="0" applyNumberFormat="1" applyFont="1" applyFill="1" applyBorder="1" applyAlignment="1">
      <alignment horizontal="center"/>
    </xf>
    <xf numFmtId="168" fontId="5" fillId="2" borderId="5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10" fillId="3" borderId="7" xfId="4" applyFont="1" applyFill="1" applyBorder="1"/>
    <xf numFmtId="43" fontId="10" fillId="2" borderId="0" xfId="4" applyFont="1" applyFill="1" applyBorder="1"/>
    <xf numFmtId="167" fontId="10" fillId="3" borderId="7" xfId="4" applyNumberFormat="1" applyFont="1" applyFill="1" applyBorder="1" applyAlignment="1">
      <alignment horizontal="left" indent="2"/>
    </xf>
    <xf numFmtId="167" fontId="10" fillId="3" borderId="7" xfId="4" applyNumberFormat="1" applyFont="1" applyFill="1" applyBorder="1"/>
    <xf numFmtId="0" fontId="4" fillId="2" borderId="0" xfId="0" applyFont="1" applyFill="1" applyAlignment="1">
      <alignment vertical="top"/>
    </xf>
    <xf numFmtId="167" fontId="11" fillId="2" borderId="0" xfId="4" applyNumberFormat="1" applyFont="1" applyFill="1" applyBorder="1" applyAlignment="1">
      <alignment horizontal="left" indent="2"/>
    </xf>
    <xf numFmtId="0" fontId="8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indent="1"/>
    </xf>
    <xf numFmtId="0" fontId="5" fillId="2" borderId="7" xfId="0" applyFont="1" applyFill="1" applyBorder="1"/>
    <xf numFmtId="0" fontId="14" fillId="2" borderId="0" xfId="0" applyFont="1" applyFill="1"/>
    <xf numFmtId="0" fontId="4" fillId="2" borderId="3" xfId="0" applyFont="1" applyFill="1" applyBorder="1" applyAlignment="1">
      <alignment horizontal="center"/>
    </xf>
    <xf numFmtId="165" fontId="5" fillId="2" borderId="0" xfId="0" applyNumberFormat="1" applyFont="1" applyFill="1"/>
    <xf numFmtId="0" fontId="15" fillId="4" borderId="0" xfId="0" applyFont="1" applyFill="1"/>
    <xf numFmtId="0" fontId="8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 textRotation="90"/>
    </xf>
    <xf numFmtId="166" fontId="5" fillId="2" borderId="7" xfId="0" applyNumberFormat="1" applyFont="1" applyFill="1" applyBorder="1"/>
    <xf numFmtId="167" fontId="5" fillId="2" borderId="7" xfId="4" applyNumberFormat="1" applyFont="1" applyFill="1" applyBorder="1"/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6" fillId="0" borderId="0" xfId="0" applyFont="1"/>
    <xf numFmtId="0" fontId="9" fillId="4" borderId="0" xfId="0" applyFont="1" applyFill="1"/>
    <xf numFmtId="0" fontId="21" fillId="4" borderId="0" xfId="0" applyFont="1" applyFill="1"/>
    <xf numFmtId="0" fontId="2" fillId="4" borderId="0" xfId="0" applyFont="1" applyFill="1"/>
    <xf numFmtId="0" fontId="9" fillId="0" borderId="0" xfId="0" applyFont="1"/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9" fontId="7" fillId="0" borderId="0" xfId="1" applyNumberFormat="1" applyFont="1" applyBorder="1" applyAlignment="1">
      <alignment horizontal="center" vertical="center" wrapText="1"/>
    </xf>
    <xf numFmtId="10" fontId="9" fillId="0" borderId="0" xfId="0" applyNumberFormat="1" applyFont="1"/>
    <xf numFmtId="0" fontId="7" fillId="0" borderId="0" xfId="0" applyFont="1" applyAlignment="1">
      <alignment vertical="center" wrapText="1"/>
    </xf>
    <xf numFmtId="9" fontId="7" fillId="0" borderId="0" xfId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vertical="center" wrapText="1"/>
    </xf>
    <xf numFmtId="9" fontId="15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9" fontId="9" fillId="4" borderId="7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9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left" vertical="center" indent="1"/>
    </xf>
    <xf numFmtId="171" fontId="7" fillId="0" borderId="0" xfId="0" applyNumberFormat="1" applyFont="1" applyAlignment="1">
      <alignment horizontal="center" vertical="center" wrapText="1"/>
    </xf>
    <xf numFmtId="0" fontId="23" fillId="4" borderId="0" xfId="0" applyFont="1" applyFill="1" applyAlignment="1">
      <alignment horizontal="left" vertical="center" wrapText="1" indent="7"/>
    </xf>
    <xf numFmtId="0" fontId="9" fillId="4" borderId="0" xfId="0" applyFont="1" applyFill="1" applyAlignment="1">
      <alignment horizontal="left" vertical="center" wrapText="1" indent="7"/>
    </xf>
    <xf numFmtId="0" fontId="22" fillId="0" borderId="0" xfId="0" applyFont="1" applyAlignment="1">
      <alignment vertical="center" wrapText="1"/>
    </xf>
    <xf numFmtId="10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69" fontId="9" fillId="4" borderId="7" xfId="0" applyNumberFormat="1" applyFont="1" applyFill="1" applyBorder="1" applyAlignment="1">
      <alignment horizontal="center" vertical="center" wrapText="1"/>
    </xf>
    <xf numFmtId="172" fontId="9" fillId="4" borderId="0" xfId="4" applyNumberFormat="1" applyFont="1" applyFill="1" applyBorder="1" applyAlignment="1">
      <alignment horizontal="left" vertical="center" wrapText="1" indent="7"/>
    </xf>
    <xf numFmtId="169" fontId="9" fillId="0" borderId="0" xfId="0" applyNumberFormat="1" applyFont="1"/>
    <xf numFmtId="0" fontId="25" fillId="4" borderId="0" xfId="0" applyFont="1" applyFill="1"/>
    <xf numFmtId="0" fontId="9" fillId="4" borderId="7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9" fontId="9" fillId="4" borderId="7" xfId="0" applyNumberFormat="1" applyFont="1" applyFill="1" applyBorder="1" applyAlignment="1">
      <alignment horizontal="left" vertical="center" wrapText="1" indent="1"/>
    </xf>
    <xf numFmtId="0" fontId="22" fillId="0" borderId="0" xfId="0" applyFont="1"/>
    <xf numFmtId="9" fontId="9" fillId="0" borderId="0" xfId="0" applyNumberFormat="1" applyFont="1"/>
    <xf numFmtId="9" fontId="9" fillId="4" borderId="7" xfId="0" quotePrefix="1" applyNumberFormat="1" applyFont="1" applyFill="1" applyBorder="1" applyAlignment="1">
      <alignment horizontal="left" vertical="center" wrapText="1" indent="1"/>
    </xf>
    <xf numFmtId="16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indent="3"/>
    </xf>
    <xf numFmtId="9" fontId="7" fillId="0" borderId="0" xfId="1" applyFont="1" applyBorder="1" applyAlignment="1">
      <alignment horizontal="center"/>
    </xf>
    <xf numFmtId="0" fontId="9" fillId="4" borderId="0" xfId="0" quotePrefix="1" applyFont="1" applyFill="1"/>
    <xf numFmtId="9" fontId="7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169" fontId="7" fillId="0" borderId="0" xfId="0" applyNumberFormat="1" applyFont="1" applyAlignment="1">
      <alignment horizontal="center"/>
    </xf>
    <xf numFmtId="10" fontId="7" fillId="0" borderId="0" xfId="0" applyNumberFormat="1" applyFont="1"/>
    <xf numFmtId="169" fontId="7" fillId="0" borderId="0" xfId="0" applyNumberFormat="1" applyFont="1"/>
    <xf numFmtId="10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2" fontId="7" fillId="0" borderId="0" xfId="0" applyNumberFormat="1" applyFont="1"/>
    <xf numFmtId="0" fontId="22" fillId="0" borderId="0" xfId="0" applyFont="1" applyAlignment="1">
      <alignment horizontal="left"/>
    </xf>
    <xf numFmtId="169" fontId="22" fillId="0" borderId="0" xfId="0" applyNumberFormat="1" applyFont="1" applyAlignment="1">
      <alignment horizontal="center" vertical="center" wrapText="1"/>
    </xf>
    <xf numFmtId="0" fontId="9" fillId="4" borderId="4" xfId="0" applyFont="1" applyFill="1" applyBorder="1"/>
    <xf numFmtId="0" fontId="9" fillId="4" borderId="6" xfId="0" applyFont="1" applyFill="1" applyBorder="1"/>
    <xf numFmtId="0" fontId="9" fillId="4" borderId="5" xfId="0" applyFont="1" applyFill="1" applyBorder="1"/>
    <xf numFmtId="0" fontId="2" fillId="4" borderId="10" xfId="0" applyFont="1" applyFill="1" applyBorder="1"/>
    <xf numFmtId="0" fontId="9" fillId="4" borderId="15" xfId="0" applyFont="1" applyFill="1" applyBorder="1"/>
    <xf numFmtId="0" fontId="9" fillId="4" borderId="11" xfId="0" applyFont="1" applyFill="1" applyBorder="1"/>
    <xf numFmtId="0" fontId="0" fillId="0" borderId="0" xfId="0" quotePrefix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right"/>
    </xf>
    <xf numFmtId="173" fontId="0" fillId="0" borderId="0" xfId="1" applyNumberFormat="1" applyFont="1" applyFill="1" applyBorder="1"/>
    <xf numFmtId="0" fontId="0" fillId="0" borderId="0" xfId="0" applyAlignment="1">
      <alignment horizontal="center"/>
    </xf>
    <xf numFmtId="0" fontId="9" fillId="4" borderId="7" xfId="0" applyFont="1" applyFill="1" applyBorder="1"/>
    <xf numFmtId="10" fontId="0" fillId="0" borderId="0" xfId="0" applyNumberFormat="1"/>
    <xf numFmtId="0" fontId="9" fillId="4" borderId="7" xfId="0" applyFont="1" applyFill="1" applyBorder="1" applyAlignment="1">
      <alignment wrapText="1"/>
    </xf>
    <xf numFmtId="14" fontId="9" fillId="4" borderId="7" xfId="0" applyNumberFormat="1" applyFont="1" applyFill="1" applyBorder="1"/>
    <xf numFmtId="174" fontId="0" fillId="0" borderId="0" xfId="1" applyNumberFormat="1" applyFont="1" applyFill="1" applyBorder="1"/>
    <xf numFmtId="0" fontId="28" fillId="0" borderId="0" xfId="0" applyFont="1"/>
    <xf numFmtId="3" fontId="9" fillId="4" borderId="7" xfId="0" applyNumberFormat="1" applyFont="1" applyFill="1" applyBorder="1"/>
    <xf numFmtId="0" fontId="15" fillId="4" borderId="7" xfId="0" applyFont="1" applyFill="1" applyBorder="1"/>
    <xf numFmtId="4" fontId="9" fillId="4" borderId="7" xfId="0" applyNumberFormat="1" applyFont="1" applyFill="1" applyBorder="1"/>
    <xf numFmtId="174" fontId="0" fillId="0" borderId="0" xfId="0" applyNumberFormat="1"/>
    <xf numFmtId="0" fontId="19" fillId="0" borderId="0" xfId="0" applyFont="1" applyAlignment="1">
      <alignment horizontal="right"/>
    </xf>
    <xf numFmtId="10" fontId="19" fillId="0" borderId="0" xfId="0" applyNumberFormat="1" applyFont="1"/>
    <xf numFmtId="10" fontId="19" fillId="0" borderId="0" xfId="1" applyNumberFormat="1" applyFont="1" applyFill="1" applyBorder="1"/>
    <xf numFmtId="10" fontId="0" fillId="0" borderId="0" xfId="1" applyNumberFormat="1" applyFont="1" applyFill="1" applyBorder="1"/>
    <xf numFmtId="0" fontId="9" fillId="4" borderId="1" xfId="0" applyFont="1" applyFill="1" applyBorder="1"/>
    <xf numFmtId="0" fontId="9" fillId="4" borderId="2" xfId="0" applyFont="1" applyFill="1" applyBorder="1"/>
    <xf numFmtId="0" fontId="9" fillId="4" borderId="3" xfId="0" applyFont="1" applyFill="1" applyBorder="1"/>
    <xf numFmtId="0" fontId="9" fillId="4" borderId="12" xfId="0" applyFont="1" applyFill="1" applyBorder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9" fillId="4" borderId="13" xfId="0" applyFont="1" applyFill="1" applyBorder="1"/>
    <xf numFmtId="0" fontId="9" fillId="4" borderId="10" xfId="0" applyFont="1" applyFill="1" applyBorder="1"/>
    <xf numFmtId="10" fontId="0" fillId="0" borderId="0" xfId="0" applyNumberFormat="1" applyAlignment="1">
      <alignment horizontal="center"/>
    </xf>
    <xf numFmtId="10" fontId="26" fillId="0" borderId="0" xfId="1" applyNumberFormat="1" applyFont="1" applyFill="1" applyBorder="1" applyAlignment="1">
      <alignment horizontal="center"/>
    </xf>
    <xf numFmtId="0" fontId="17" fillId="0" borderId="0" xfId="0" applyFont="1"/>
    <xf numFmtId="0" fontId="20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 applyAlignment="1">
      <alignment wrapText="1"/>
    </xf>
    <xf numFmtId="0" fontId="9" fillId="4" borderId="4" xfId="0" applyFont="1" applyFill="1" applyBorder="1" applyAlignment="1">
      <alignment horizontal="right" wrapText="1"/>
    </xf>
    <xf numFmtId="0" fontId="9" fillId="4" borderId="12" xfId="0" applyFont="1" applyFill="1" applyBorder="1" applyAlignment="1">
      <alignment horizontal="right" wrapText="1"/>
    </xf>
    <xf numFmtId="0" fontId="9" fillId="4" borderId="13" xfId="0" applyFont="1" applyFill="1" applyBorder="1" applyAlignment="1">
      <alignment horizontal="right"/>
    </xf>
    <xf numFmtId="0" fontId="16" fillId="0" borderId="0" xfId="0" applyFont="1" applyAlignment="1">
      <alignment wrapText="1"/>
    </xf>
    <xf numFmtId="175" fontId="9" fillId="4" borderId="7" xfId="0" applyNumberFormat="1" applyFont="1" applyFill="1" applyBorder="1"/>
    <xf numFmtId="10" fontId="9" fillId="4" borderId="7" xfId="0" applyNumberFormat="1" applyFont="1" applyFill="1" applyBorder="1"/>
    <xf numFmtId="0" fontId="9" fillId="4" borderId="7" xfId="0" applyFont="1" applyFill="1" applyBorder="1" applyAlignment="1">
      <alignment horizontal="right" wrapText="1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9" fillId="4" borderId="7" xfId="0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quotePrefix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167" fontId="0" fillId="0" borderId="0" xfId="0" applyNumberFormat="1"/>
    <xf numFmtId="4" fontId="0" fillId="0" borderId="0" xfId="0" applyNumberFormat="1"/>
    <xf numFmtId="9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31" fillId="0" borderId="0" xfId="0" applyNumberFormat="1" applyFont="1" applyAlignment="1">
      <alignment horizontal="center"/>
    </xf>
    <xf numFmtId="4" fontId="19" fillId="0" borderId="0" xfId="0" applyNumberFormat="1" applyFont="1"/>
    <xf numFmtId="0" fontId="32" fillId="0" borderId="0" xfId="0" applyFont="1"/>
    <xf numFmtId="0" fontId="33" fillId="0" borderId="0" xfId="0" applyFont="1"/>
    <xf numFmtId="6" fontId="16" fillId="0" borderId="0" xfId="0" applyNumberFormat="1" applyFont="1"/>
    <xf numFmtId="0" fontId="34" fillId="0" borderId="0" xfId="0" applyFont="1"/>
    <xf numFmtId="6" fontId="34" fillId="0" borderId="0" xfId="0" applyNumberFormat="1" applyFont="1"/>
    <xf numFmtId="3" fontId="16" fillId="0" borderId="0" xfId="0" applyNumberFormat="1" applyFont="1"/>
    <xf numFmtId="9" fontId="16" fillId="0" borderId="0" xfId="0" applyNumberFormat="1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0" fontId="9" fillId="4" borderId="1" xfId="0" applyNumberFormat="1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9" fillId="4" borderId="1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0" fontId="9" fillId="4" borderId="6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/>
    </xf>
    <xf numFmtId="0" fontId="9" fillId="4" borderId="4" xfId="0" quotePrefix="1" applyFont="1" applyFill="1" applyBorder="1" applyAlignment="1">
      <alignment vertical="top" wrapText="1"/>
    </xf>
    <xf numFmtId="0" fontId="9" fillId="4" borderId="4" xfId="0" applyFont="1" applyFill="1" applyBorder="1" applyAlignment="1">
      <alignment horizontal="left" vertical="top"/>
    </xf>
    <xf numFmtId="0" fontId="9" fillId="4" borderId="1" xfId="0" quotePrefix="1" applyFont="1" applyFill="1" applyBorder="1" applyAlignment="1">
      <alignment vertical="top" wrapText="1"/>
    </xf>
    <xf numFmtId="0" fontId="9" fillId="4" borderId="2" xfId="0" quotePrefix="1" applyFont="1" applyFill="1" applyBorder="1" applyAlignment="1">
      <alignment vertical="top" wrapText="1"/>
    </xf>
    <xf numFmtId="0" fontId="9" fillId="4" borderId="3" xfId="0" quotePrefix="1" applyFont="1" applyFill="1" applyBorder="1" applyAlignment="1">
      <alignment vertical="top" wrapText="1"/>
    </xf>
    <xf numFmtId="0" fontId="9" fillId="4" borderId="10" xfId="0" quotePrefix="1" applyFont="1" applyFill="1" applyBorder="1" applyAlignment="1">
      <alignment vertical="top" wrapText="1"/>
    </xf>
    <xf numFmtId="0" fontId="9" fillId="4" borderId="15" xfId="0" quotePrefix="1" applyFont="1" applyFill="1" applyBorder="1" applyAlignment="1">
      <alignment vertical="top" wrapText="1"/>
    </xf>
    <xf numFmtId="0" fontId="9" fillId="4" borderId="11" xfId="0" quotePrefix="1" applyFont="1" applyFill="1" applyBorder="1" applyAlignment="1">
      <alignment vertical="top" wrapText="1"/>
    </xf>
    <xf numFmtId="0" fontId="25" fillId="4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horizontal="center" vertical="center" wrapText="1"/>
    </xf>
    <xf numFmtId="170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6" fontId="9" fillId="4" borderId="7" xfId="0" applyNumberFormat="1" applyFont="1" applyFill="1" applyBorder="1" applyAlignment="1">
      <alignment vertical="center" wrapText="1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0" fontId="35" fillId="4" borderId="0" xfId="0" applyFont="1" applyFill="1" applyAlignment="1">
      <alignment horizontal="left" vertical="center" indent="7"/>
    </xf>
    <xf numFmtId="0" fontId="9" fillId="4" borderId="0" xfId="0" applyFont="1" applyFill="1" applyAlignment="1">
      <alignment horizontal="left" vertical="center" indent="7"/>
    </xf>
    <xf numFmtId="0" fontId="37" fillId="0" borderId="0" xfId="0" applyFont="1" applyAlignment="1">
      <alignment vertical="center"/>
    </xf>
    <xf numFmtId="0" fontId="5" fillId="2" borderId="7" xfId="0" quotePrefix="1" applyFont="1" applyFill="1" applyBorder="1" applyAlignment="1">
      <alignment horizontal="left" vertical="top"/>
    </xf>
    <xf numFmtId="10" fontId="5" fillId="2" borderId="1" xfId="1" applyNumberFormat="1" applyFont="1" applyFill="1" applyBorder="1" applyAlignment="1">
      <alignment horizontal="left" vertical="top"/>
    </xf>
    <xf numFmtId="10" fontId="5" fillId="2" borderId="3" xfId="1" applyNumberFormat="1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70" fontId="5" fillId="2" borderId="1" xfId="1" applyNumberFormat="1" applyFont="1" applyFill="1" applyBorder="1" applyAlignment="1">
      <alignment horizontal="left" vertical="top"/>
    </xf>
    <xf numFmtId="170" fontId="5" fillId="2" borderId="3" xfId="1" applyNumberFormat="1" applyFont="1" applyFill="1" applyBorder="1" applyAlignment="1">
      <alignment horizontal="left" vertical="top"/>
    </xf>
    <xf numFmtId="2" fontId="5" fillId="2" borderId="7" xfId="0" applyNumberFormat="1" applyFont="1" applyFill="1" applyBorder="1" applyAlignment="1">
      <alignment horizontal="left" vertical="center"/>
    </xf>
    <xf numFmtId="3" fontId="5" fillId="2" borderId="1" xfId="3" applyNumberFormat="1" applyFont="1" applyFill="1" applyBorder="1" applyAlignment="1">
      <alignment horizontal="left"/>
    </xf>
    <xf numFmtId="3" fontId="5" fillId="2" borderId="3" xfId="3" applyNumberFormat="1" applyFont="1" applyFill="1" applyBorder="1" applyAlignment="1">
      <alignment horizontal="left"/>
    </xf>
    <xf numFmtId="168" fontId="4" fillId="2" borderId="1" xfId="0" applyNumberFormat="1" applyFont="1" applyFill="1" applyBorder="1" applyAlignment="1">
      <alignment horizontal="center"/>
    </xf>
    <xf numFmtId="168" fontId="4" fillId="2" borderId="2" xfId="0" applyNumberFormat="1" applyFont="1" applyFill="1" applyBorder="1" applyAlignment="1">
      <alignment horizontal="center"/>
    </xf>
    <xf numFmtId="168" fontId="4" fillId="2" borderId="3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3" fillId="4" borderId="0" xfId="0" applyFont="1" applyFill="1" applyAlignment="1">
      <alignment horizontal="left" vertical="center" wrapText="1" indent="7"/>
    </xf>
    <xf numFmtId="0" fontId="9" fillId="4" borderId="0" xfId="0" applyFont="1" applyFill="1" applyAlignment="1">
      <alignment horizontal="left" vertical="center" wrapText="1" indent="7"/>
    </xf>
    <xf numFmtId="0" fontId="2" fillId="4" borderId="4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9" fillId="4" borderId="10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wrapText="1"/>
    </xf>
    <xf numFmtId="0" fontId="9" fillId="4" borderId="4" xfId="0" applyFont="1" applyFill="1" applyBorder="1"/>
    <xf numFmtId="0" fontId="9" fillId="4" borderId="5" xfId="0" applyFont="1" applyFill="1" applyBorder="1"/>
    <xf numFmtId="0" fontId="9" fillId="4" borderId="10" xfId="0" applyFont="1" applyFill="1" applyBorder="1"/>
    <xf numFmtId="0" fontId="9" fillId="4" borderId="11" xfId="0" applyFont="1" applyFill="1" applyBorder="1"/>
    <xf numFmtId="0" fontId="9" fillId="4" borderId="4" xfId="0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wrapText="1"/>
    </xf>
    <xf numFmtId="0" fontId="9" fillId="4" borderId="10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7" xfId="0" applyFont="1" applyFill="1" applyBorder="1" applyAlignment="1">
      <alignment horizontal="left"/>
    </xf>
    <xf numFmtId="0" fontId="9" fillId="4" borderId="7" xfId="0" applyFont="1" applyFill="1" applyBorder="1"/>
    <xf numFmtId="0" fontId="9" fillId="4" borderId="7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9" fillId="4" borderId="1" xfId="0" applyFont="1" applyFill="1" applyBorder="1"/>
    <xf numFmtId="0" fontId="9" fillId="4" borderId="15" xfId="0" applyFont="1" applyFill="1" applyBorder="1"/>
    <xf numFmtId="0" fontId="9" fillId="4" borderId="3" xfId="0" applyFont="1" applyFill="1" applyBorder="1"/>
    <xf numFmtId="0" fontId="9" fillId="4" borderId="2" xfId="0" applyFont="1" applyFill="1" applyBorder="1"/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9" fillId="4" borderId="10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9" fillId="4" borderId="6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5">
    <cellStyle name="Comma" xfId="4" builtinId="3"/>
    <cellStyle name="Comma 2" xfId="3" xr:uid="{851CECB8-06BF-48A1-84E6-6412924D31A0}"/>
    <cellStyle name="Currency 2" xfId="2" xr:uid="{F1A3DB84-BFE8-4B18-A2AB-CF48FED05854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084D-45F0-4CE4-96DC-1AA3EA7C567B}">
  <dimension ref="A1:W305"/>
  <sheetViews>
    <sheetView tabSelected="1" zoomScale="85" zoomScaleNormal="85" workbookViewId="0">
      <selection activeCell="C212" sqref="C212"/>
    </sheetView>
  </sheetViews>
  <sheetFormatPr defaultColWidth="8.85546875" defaultRowHeight="12.75" outlineLevelRow="1" x14ac:dyDescent="0.2"/>
  <cols>
    <col min="1" max="1" width="6.85546875" style="4" customWidth="1"/>
    <col min="2" max="2" width="12.42578125" style="4" customWidth="1"/>
    <col min="3" max="3" width="57.42578125" style="4" customWidth="1"/>
    <col min="4" max="4" width="26.5703125" style="4" customWidth="1"/>
    <col min="5" max="5" width="19.85546875" style="4" customWidth="1"/>
    <col min="6" max="6" width="32.140625" style="4" customWidth="1"/>
    <col min="7" max="8" width="19.85546875" style="4" customWidth="1"/>
    <col min="9" max="10" width="20.42578125" style="4" customWidth="1"/>
    <col min="11" max="11" width="6" style="4" customWidth="1"/>
    <col min="12" max="25" width="8.42578125" style="1" customWidth="1"/>
    <col min="26" max="16384" width="8.85546875" style="1"/>
  </cols>
  <sheetData>
    <row r="1" spans="1:12" ht="15.75" x14ac:dyDescent="0.25">
      <c r="A1" s="116" t="s">
        <v>126</v>
      </c>
      <c r="B1" s="116"/>
      <c r="L1" s="123" t="str">
        <f>A1</f>
        <v>RETFRC Spring 2024</v>
      </c>
    </row>
    <row r="2" spans="1:12" ht="15.75" x14ac:dyDescent="0.25">
      <c r="A2" s="116" t="s">
        <v>175</v>
      </c>
      <c r="B2" s="116"/>
      <c r="L2" s="123" t="str">
        <f>A2</f>
        <v>Question 2</v>
      </c>
    </row>
    <row r="3" spans="1:12" ht="15.75" x14ac:dyDescent="0.25">
      <c r="A3" s="116"/>
      <c r="B3" s="116"/>
      <c r="L3" s="123"/>
    </row>
    <row r="4" spans="1:12" ht="15.75" x14ac:dyDescent="0.25">
      <c r="A4" s="93"/>
      <c r="B4" s="117" t="s">
        <v>128</v>
      </c>
      <c r="C4" s="280" t="s">
        <v>127</v>
      </c>
      <c r="D4" s="280"/>
      <c r="E4" s="280"/>
      <c r="F4" s="280"/>
      <c r="G4" s="280"/>
      <c r="H4" s="3"/>
      <c r="I4" s="3"/>
      <c r="L4" s="123" t="s">
        <v>174</v>
      </c>
    </row>
    <row r="6" spans="1:12" x14ac:dyDescent="0.2">
      <c r="C6" s="6" t="s">
        <v>0</v>
      </c>
    </row>
    <row r="7" spans="1:12" x14ac:dyDescent="0.2">
      <c r="C7" s="6"/>
    </row>
    <row r="8" spans="1:12" ht="16.350000000000001" customHeight="1" outlineLevel="1" x14ac:dyDescent="0.2">
      <c r="C8" s="7" t="s">
        <v>1</v>
      </c>
      <c r="D8" s="8" t="s">
        <v>110</v>
      </c>
      <c r="E8" s="9"/>
      <c r="F8" s="10"/>
    </row>
    <row r="9" spans="1:12" outlineLevel="1" x14ac:dyDescent="0.2">
      <c r="C9" s="7" t="s">
        <v>97</v>
      </c>
      <c r="D9" s="8" t="s">
        <v>120</v>
      </c>
      <c r="E9" s="9"/>
      <c r="F9" s="10"/>
    </row>
    <row r="10" spans="1:12" outlineLevel="1" x14ac:dyDescent="0.2">
      <c r="C10" s="7" t="s">
        <v>121</v>
      </c>
      <c r="D10" s="8" t="s">
        <v>2</v>
      </c>
      <c r="E10" s="9"/>
      <c r="F10" s="10"/>
    </row>
    <row r="11" spans="1:12" outlineLevel="1" x14ac:dyDescent="0.2">
      <c r="C11" s="7" t="s">
        <v>122</v>
      </c>
      <c r="D11" s="8" t="s">
        <v>3</v>
      </c>
      <c r="E11" s="9"/>
      <c r="F11" s="10"/>
    </row>
    <row r="12" spans="1:12" outlineLevel="1" x14ac:dyDescent="0.2">
      <c r="C12" s="7" t="s">
        <v>123</v>
      </c>
      <c r="D12" s="8" t="s">
        <v>111</v>
      </c>
      <c r="E12" s="9"/>
      <c r="F12" s="10"/>
    </row>
    <row r="13" spans="1:12" outlineLevel="1" x14ac:dyDescent="0.2">
      <c r="C13" s="11" t="s">
        <v>4</v>
      </c>
      <c r="D13" s="8" t="s">
        <v>129</v>
      </c>
      <c r="E13" s="9"/>
      <c r="F13" s="10"/>
    </row>
    <row r="14" spans="1:12" outlineLevel="1" x14ac:dyDescent="0.2">
      <c r="C14" s="12" t="s">
        <v>5</v>
      </c>
      <c r="D14" s="13" t="s">
        <v>6</v>
      </c>
      <c r="E14" s="14"/>
      <c r="F14" s="15"/>
    </row>
    <row r="15" spans="1:12" outlineLevel="1" x14ac:dyDescent="0.2">
      <c r="C15" s="8" t="s">
        <v>96</v>
      </c>
      <c r="D15" s="8" t="s">
        <v>7</v>
      </c>
      <c r="E15" s="9"/>
      <c r="F15" s="10"/>
    </row>
    <row r="16" spans="1:12" outlineLevel="1" x14ac:dyDescent="0.2">
      <c r="C16" s="7" t="s">
        <v>8</v>
      </c>
      <c r="D16" s="8" t="s">
        <v>9</v>
      </c>
      <c r="E16" s="9"/>
      <c r="F16" s="10"/>
    </row>
    <row r="17" spans="3:7" outlineLevel="1" x14ac:dyDescent="0.2">
      <c r="C17" s="16" t="s">
        <v>10</v>
      </c>
      <c r="D17" s="8" t="s">
        <v>11</v>
      </c>
      <c r="E17" s="9"/>
      <c r="F17" s="10"/>
    </row>
    <row r="18" spans="3:7" x14ac:dyDescent="0.2">
      <c r="C18" s="17"/>
      <c r="D18" s="17"/>
      <c r="E18" s="18"/>
      <c r="F18" s="18"/>
      <c r="G18" s="18"/>
    </row>
    <row r="19" spans="3:7" x14ac:dyDescent="0.2">
      <c r="C19" s="4" t="s">
        <v>130</v>
      </c>
    </row>
    <row r="21" spans="3:7" x14ac:dyDescent="0.2">
      <c r="C21" s="6" t="s">
        <v>131</v>
      </c>
    </row>
    <row r="22" spans="3:7" x14ac:dyDescent="0.2">
      <c r="C22" s="4" t="s">
        <v>12</v>
      </c>
      <c r="E22" s="20">
        <v>1875870</v>
      </c>
    </row>
    <row r="23" spans="3:7" x14ac:dyDescent="0.2">
      <c r="E23" s="21"/>
    </row>
    <row r="24" spans="3:7" x14ac:dyDescent="0.2">
      <c r="E24" s="21"/>
    </row>
    <row r="25" spans="3:7" x14ac:dyDescent="0.2">
      <c r="C25" s="6" t="s">
        <v>13</v>
      </c>
    </row>
    <row r="26" spans="3:7" ht="12.6" customHeight="1" outlineLevel="1" x14ac:dyDescent="0.2">
      <c r="C26" s="6"/>
    </row>
    <row r="27" spans="3:7" outlineLevel="1" x14ac:dyDescent="0.2">
      <c r="C27" s="23" t="s">
        <v>132</v>
      </c>
      <c r="D27" s="22" t="s">
        <v>14</v>
      </c>
      <c r="E27" s="22" t="s">
        <v>15</v>
      </c>
      <c r="F27" s="22" t="s">
        <v>16</v>
      </c>
      <c r="G27" s="22" t="s">
        <v>17</v>
      </c>
    </row>
    <row r="28" spans="3:7" outlineLevel="1" x14ac:dyDescent="0.2">
      <c r="C28" s="23" t="s">
        <v>133</v>
      </c>
      <c r="D28" s="22" t="s">
        <v>18</v>
      </c>
      <c r="E28" s="22" t="s">
        <v>18</v>
      </c>
      <c r="F28" s="22" t="s">
        <v>19</v>
      </c>
      <c r="G28" s="22" t="s">
        <v>19</v>
      </c>
    </row>
    <row r="29" spans="3:7" outlineLevel="1" x14ac:dyDescent="0.2">
      <c r="C29" s="24" t="s">
        <v>79</v>
      </c>
      <c r="D29" s="25">
        <v>49</v>
      </c>
      <c r="E29" s="25">
        <v>60</v>
      </c>
      <c r="F29" s="25">
        <v>66</v>
      </c>
      <c r="G29" s="25">
        <v>70</v>
      </c>
    </row>
    <row r="30" spans="3:7" outlineLevel="1" x14ac:dyDescent="0.2">
      <c r="C30" s="24" t="s">
        <v>20</v>
      </c>
      <c r="D30" s="26">
        <v>63000</v>
      </c>
      <c r="E30" s="26">
        <v>96000</v>
      </c>
      <c r="F30" s="27" t="s">
        <v>21</v>
      </c>
      <c r="G30" s="27" t="s">
        <v>21</v>
      </c>
    </row>
    <row r="31" spans="3:7" outlineLevel="1" x14ac:dyDescent="0.2">
      <c r="C31" s="24" t="s">
        <v>22</v>
      </c>
      <c r="D31" s="26">
        <v>65000</v>
      </c>
      <c r="E31" s="26">
        <v>97000</v>
      </c>
      <c r="F31" s="27" t="s">
        <v>21</v>
      </c>
      <c r="G31" s="27" t="s">
        <v>21</v>
      </c>
    </row>
    <row r="32" spans="3:7" outlineLevel="1" x14ac:dyDescent="0.2">
      <c r="C32" s="24" t="s">
        <v>23</v>
      </c>
      <c r="D32" s="26">
        <v>67000</v>
      </c>
      <c r="E32" s="26">
        <v>105000</v>
      </c>
      <c r="F32" s="27" t="s">
        <v>21</v>
      </c>
      <c r="G32" s="27" t="s">
        <v>21</v>
      </c>
    </row>
    <row r="33" spans="1:23" outlineLevel="1" x14ac:dyDescent="0.2">
      <c r="C33" s="24" t="s">
        <v>24</v>
      </c>
      <c r="D33" s="26">
        <v>70000</v>
      </c>
      <c r="E33" s="26">
        <v>110000</v>
      </c>
      <c r="F33" s="27" t="s">
        <v>21</v>
      </c>
      <c r="G33" s="27" t="s">
        <v>21</v>
      </c>
    </row>
    <row r="34" spans="1:23" outlineLevel="1" x14ac:dyDescent="0.2">
      <c r="C34" s="24" t="s">
        <v>25</v>
      </c>
      <c r="D34" s="26">
        <v>75000</v>
      </c>
      <c r="E34" s="26">
        <v>120000</v>
      </c>
      <c r="F34" s="27" t="s">
        <v>21</v>
      </c>
      <c r="G34" s="27" t="s">
        <v>21</v>
      </c>
    </row>
    <row r="35" spans="1:23" outlineLevel="1" x14ac:dyDescent="0.2">
      <c r="C35" s="24" t="s">
        <v>134</v>
      </c>
      <c r="D35" s="27">
        <v>15</v>
      </c>
      <c r="E35" s="27">
        <v>8</v>
      </c>
      <c r="F35" s="27" t="s">
        <v>21</v>
      </c>
      <c r="G35" s="27" t="s">
        <v>21</v>
      </c>
    </row>
    <row r="36" spans="1:23" outlineLevel="1" x14ac:dyDescent="0.2">
      <c r="C36" s="24" t="s">
        <v>135</v>
      </c>
      <c r="D36" s="27" t="s">
        <v>21</v>
      </c>
      <c r="E36" s="27" t="s">
        <v>21</v>
      </c>
      <c r="F36" s="26">
        <v>42000</v>
      </c>
      <c r="G36" s="26">
        <v>36000</v>
      </c>
    </row>
    <row r="37" spans="1:23" outlineLevel="1" x14ac:dyDescent="0.2">
      <c r="C37" s="24" t="s">
        <v>136</v>
      </c>
      <c r="D37" s="27" t="s">
        <v>21</v>
      </c>
      <c r="E37" s="27" t="s">
        <v>21</v>
      </c>
      <c r="F37" s="26">
        <v>60</v>
      </c>
      <c r="G37" s="26">
        <v>65</v>
      </c>
    </row>
    <row r="38" spans="1:23" ht="25.5" outlineLevel="1" x14ac:dyDescent="0.2">
      <c r="C38" s="24" t="s">
        <v>137</v>
      </c>
      <c r="D38" s="27" t="s">
        <v>21</v>
      </c>
      <c r="E38" s="27" t="s">
        <v>21</v>
      </c>
      <c r="F38" s="28" t="s">
        <v>26</v>
      </c>
      <c r="G38" s="28" t="s">
        <v>26</v>
      </c>
    </row>
    <row r="40" spans="1:23" x14ac:dyDescent="0.2">
      <c r="C40" s="19"/>
    </row>
    <row r="41" spans="1:23" x14ac:dyDescent="0.2">
      <c r="C41" s="6" t="s">
        <v>124</v>
      </c>
    </row>
    <row r="42" spans="1:23" ht="15" x14ac:dyDescent="0.25">
      <c r="C42" s="5"/>
      <c r="I42" s="29"/>
      <c r="J42" s="30"/>
      <c r="K42" s="3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outlineLevel="1" x14ac:dyDescent="0.25">
      <c r="A43" s="5"/>
      <c r="B43" s="5"/>
      <c r="C43" s="19" t="s">
        <v>27</v>
      </c>
      <c r="I43" s="29"/>
      <c r="J43" s="30"/>
      <c r="K43" s="3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outlineLevel="1" x14ac:dyDescent="0.25">
      <c r="A44" s="5"/>
      <c r="B44" s="5"/>
      <c r="C44" s="5"/>
      <c r="I44" s="29"/>
      <c r="J44" s="30"/>
      <c r="K44" s="3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outlineLevel="1" x14ac:dyDescent="0.25">
      <c r="C45" s="33" t="s">
        <v>80</v>
      </c>
      <c r="D45" s="34">
        <v>0.05</v>
      </c>
      <c r="E45" s="35" t="s">
        <v>28</v>
      </c>
      <c r="I45" s="29"/>
      <c r="J45" s="30"/>
      <c r="K45" s="3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outlineLevel="1" x14ac:dyDescent="0.25">
      <c r="C46" s="33" t="s">
        <v>87</v>
      </c>
      <c r="D46" s="34">
        <v>0.02</v>
      </c>
      <c r="E46" s="35" t="s">
        <v>28</v>
      </c>
      <c r="I46" s="29"/>
      <c r="J46" s="30"/>
      <c r="K46" s="3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outlineLevel="1" x14ac:dyDescent="0.25">
      <c r="C47" s="33" t="s">
        <v>81</v>
      </c>
      <c r="D47" s="34">
        <v>0.04</v>
      </c>
      <c r="E47" s="35" t="s">
        <v>28</v>
      </c>
      <c r="I47" s="29"/>
      <c r="J47" s="30"/>
      <c r="K47" s="3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outlineLevel="1" x14ac:dyDescent="0.25">
      <c r="C48" s="33" t="s">
        <v>29</v>
      </c>
      <c r="D48" s="36" t="s">
        <v>30</v>
      </c>
      <c r="E48" s="35"/>
      <c r="I48" s="29"/>
      <c r="J48" s="30"/>
      <c r="K48" s="3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3:6" outlineLevel="1" x14ac:dyDescent="0.2">
      <c r="C49" s="33" t="s">
        <v>82</v>
      </c>
      <c r="D49" s="37" t="s">
        <v>83</v>
      </c>
      <c r="E49" s="35"/>
    </row>
    <row r="50" spans="3:6" outlineLevel="1" x14ac:dyDescent="0.2">
      <c r="C50" s="11" t="s">
        <v>31</v>
      </c>
      <c r="D50" s="63" t="s">
        <v>32</v>
      </c>
      <c r="E50" s="114" t="s">
        <v>33</v>
      </c>
    </row>
    <row r="51" spans="3:6" outlineLevel="1" x14ac:dyDescent="0.2">
      <c r="C51" s="38"/>
      <c r="D51" s="40" t="s">
        <v>84</v>
      </c>
      <c r="E51" s="39">
        <v>0.5</v>
      </c>
    </row>
    <row r="52" spans="3:6" outlineLevel="1" x14ac:dyDescent="0.2">
      <c r="C52" s="38"/>
      <c r="D52" s="41" t="s">
        <v>34</v>
      </c>
      <c r="E52" s="42">
        <v>1</v>
      </c>
    </row>
    <row r="53" spans="3:6" outlineLevel="1" x14ac:dyDescent="0.2">
      <c r="C53" s="11" t="s">
        <v>35</v>
      </c>
      <c r="D53" s="63" t="s">
        <v>32</v>
      </c>
      <c r="E53" s="114" t="s">
        <v>33</v>
      </c>
    </row>
    <row r="54" spans="3:6" outlineLevel="1" x14ac:dyDescent="0.2">
      <c r="C54" s="38"/>
      <c r="D54" s="40" t="s">
        <v>36</v>
      </c>
      <c r="E54" s="43">
        <v>0.05</v>
      </c>
    </row>
    <row r="55" spans="3:6" outlineLevel="1" x14ac:dyDescent="0.2">
      <c r="C55" s="38"/>
      <c r="D55" s="41" t="s">
        <v>37</v>
      </c>
      <c r="E55" s="44">
        <v>0</v>
      </c>
    </row>
    <row r="56" spans="3:6" outlineLevel="1" x14ac:dyDescent="0.2">
      <c r="C56" s="12" t="s">
        <v>38</v>
      </c>
      <c r="D56" s="281" t="s">
        <v>85</v>
      </c>
      <c r="E56" s="282"/>
    </row>
    <row r="57" spans="3:6" outlineLevel="1" x14ac:dyDescent="0.2">
      <c r="C57" s="45"/>
      <c r="D57" s="283"/>
      <c r="E57" s="284"/>
    </row>
    <row r="58" spans="3:6" outlineLevel="1" x14ac:dyDescent="0.2">
      <c r="C58" s="8" t="s">
        <v>39</v>
      </c>
      <c r="D58" s="285" t="s">
        <v>138</v>
      </c>
      <c r="E58" s="286"/>
    </row>
    <row r="59" spans="3:6" outlineLevel="1" x14ac:dyDescent="0.2">
      <c r="C59" s="33" t="s">
        <v>40</v>
      </c>
      <c r="D59" s="46">
        <v>10000</v>
      </c>
      <c r="E59" s="35"/>
    </row>
    <row r="60" spans="3:6" outlineLevel="1" x14ac:dyDescent="0.2">
      <c r="E60" s="47"/>
    </row>
    <row r="61" spans="3:6" outlineLevel="1" x14ac:dyDescent="0.2">
      <c r="C61" s="110" t="s">
        <v>41</v>
      </c>
      <c r="F61" s="48"/>
    </row>
    <row r="62" spans="3:6" outlineLevel="1" x14ac:dyDescent="0.2">
      <c r="C62" s="49"/>
      <c r="F62" s="48"/>
    </row>
    <row r="63" spans="3:6" outlineLevel="1" x14ac:dyDescent="0.2">
      <c r="C63" s="7" t="s">
        <v>86</v>
      </c>
      <c r="D63" s="53">
        <v>0.05</v>
      </c>
    </row>
    <row r="64" spans="3:6" ht="13.35" customHeight="1" outlineLevel="1" x14ac:dyDescent="0.2">
      <c r="C64" s="50" t="s">
        <v>139</v>
      </c>
      <c r="D64" s="51">
        <v>0.04</v>
      </c>
    </row>
    <row r="65" spans="3:7" outlineLevel="1" x14ac:dyDescent="0.2">
      <c r="C65" s="52" t="s">
        <v>42</v>
      </c>
      <c r="D65" s="53">
        <v>6.5000000000000002E-2</v>
      </c>
    </row>
    <row r="66" spans="3:7" outlineLevel="1" x14ac:dyDescent="0.2">
      <c r="C66" s="49"/>
      <c r="E66" s="54"/>
      <c r="F66" s="48"/>
    </row>
    <row r="67" spans="3:7" outlineLevel="1" x14ac:dyDescent="0.2">
      <c r="C67" s="6" t="s">
        <v>143</v>
      </c>
      <c r="E67" s="54"/>
      <c r="F67" s="48"/>
    </row>
    <row r="68" spans="3:7" outlineLevel="1" x14ac:dyDescent="0.2">
      <c r="E68" s="54"/>
      <c r="F68" s="48"/>
    </row>
    <row r="69" spans="3:7" outlineLevel="1" x14ac:dyDescent="0.2">
      <c r="C69" s="287" t="s">
        <v>43</v>
      </c>
      <c r="D69" s="287"/>
      <c r="E69" s="278" t="s">
        <v>44</v>
      </c>
      <c r="F69" s="279"/>
    </row>
    <row r="70" spans="3:7" outlineLevel="1" x14ac:dyDescent="0.2">
      <c r="C70" s="288" t="s">
        <v>45</v>
      </c>
      <c r="D70" s="289"/>
      <c r="E70" s="289"/>
      <c r="F70" s="290"/>
    </row>
    <row r="71" spans="3:7" outlineLevel="1" x14ac:dyDescent="0.2">
      <c r="C71" s="277" t="s">
        <v>46</v>
      </c>
      <c r="D71" s="277"/>
      <c r="E71" s="278" t="s">
        <v>47</v>
      </c>
      <c r="F71" s="279"/>
    </row>
    <row r="72" spans="3:7" outlineLevel="1" x14ac:dyDescent="0.2">
      <c r="C72" s="277" t="s">
        <v>48</v>
      </c>
      <c r="D72" s="277"/>
      <c r="E72" s="278" t="s">
        <v>49</v>
      </c>
      <c r="F72" s="279"/>
    </row>
    <row r="73" spans="3:7" outlineLevel="1" x14ac:dyDescent="0.2">
      <c r="C73" s="288" t="s">
        <v>50</v>
      </c>
      <c r="D73" s="289"/>
      <c r="E73" s="289"/>
      <c r="F73" s="290"/>
    </row>
    <row r="74" spans="3:7" outlineLevel="1" x14ac:dyDescent="0.2">
      <c r="C74" s="277" t="s">
        <v>51</v>
      </c>
      <c r="D74" s="277"/>
      <c r="E74" s="278" t="s">
        <v>88</v>
      </c>
      <c r="F74" s="279"/>
      <c r="G74" s="32"/>
    </row>
    <row r="75" spans="3:7" outlineLevel="1" x14ac:dyDescent="0.2">
      <c r="C75" s="277" t="s">
        <v>54</v>
      </c>
      <c r="D75" s="277"/>
      <c r="E75" s="278" t="s">
        <v>89</v>
      </c>
      <c r="F75" s="279"/>
      <c r="G75" s="55"/>
    </row>
    <row r="76" spans="3:7" outlineLevel="1" x14ac:dyDescent="0.2">
      <c r="C76" s="288" t="s">
        <v>52</v>
      </c>
      <c r="D76" s="289"/>
      <c r="E76" s="289"/>
      <c r="F76" s="290"/>
    </row>
    <row r="77" spans="3:7" outlineLevel="1" x14ac:dyDescent="0.2">
      <c r="C77" s="277" t="s">
        <v>53</v>
      </c>
      <c r="D77" s="277"/>
      <c r="E77" s="278" t="s">
        <v>90</v>
      </c>
      <c r="F77" s="279"/>
    </row>
    <row r="78" spans="3:7" outlineLevel="1" x14ac:dyDescent="0.2">
      <c r="C78" s="277" t="s">
        <v>54</v>
      </c>
      <c r="D78" s="277"/>
      <c r="E78" s="278" t="s">
        <v>91</v>
      </c>
      <c r="F78" s="279"/>
      <c r="G78" s="55"/>
    </row>
    <row r="79" spans="3:7" outlineLevel="1" x14ac:dyDescent="0.2">
      <c r="C79" s="277" t="s">
        <v>93</v>
      </c>
      <c r="D79" s="277"/>
      <c r="E79" s="294">
        <v>200000</v>
      </c>
      <c r="F79" s="295"/>
    </row>
    <row r="80" spans="3:7" outlineLevel="1" x14ac:dyDescent="0.2">
      <c r="C80" s="296" t="s">
        <v>55</v>
      </c>
      <c r="D80" s="296"/>
      <c r="E80" s="297" t="s">
        <v>56</v>
      </c>
      <c r="F80" s="298"/>
    </row>
    <row r="83" spans="1:9" x14ac:dyDescent="0.2">
      <c r="A83" s="5"/>
      <c r="B83" s="5"/>
      <c r="C83" s="6" t="s">
        <v>92</v>
      </c>
    </row>
    <row r="84" spans="1:9" x14ac:dyDescent="0.2">
      <c r="A84" s="5"/>
      <c r="B84" s="5"/>
      <c r="C84" s="6"/>
    </row>
    <row r="85" spans="1:9" ht="25.5" outlineLevel="1" x14ac:dyDescent="0.2">
      <c r="C85" s="23" t="s">
        <v>57</v>
      </c>
      <c r="D85" s="56" t="s">
        <v>141</v>
      </c>
      <c r="E85" s="56" t="s">
        <v>142</v>
      </c>
    </row>
    <row r="86" spans="1:9" outlineLevel="1" x14ac:dyDescent="0.2">
      <c r="C86" s="23" t="s">
        <v>140</v>
      </c>
      <c r="D86" s="57">
        <v>5000</v>
      </c>
      <c r="E86" s="58">
        <v>7</v>
      </c>
      <c r="G86" s="59"/>
    </row>
    <row r="87" spans="1:9" outlineLevel="1" x14ac:dyDescent="0.2">
      <c r="C87" s="23" t="s">
        <v>58</v>
      </c>
      <c r="D87" s="57">
        <v>2500</v>
      </c>
      <c r="E87" s="58">
        <v>2</v>
      </c>
      <c r="G87" s="59"/>
    </row>
    <row r="89" spans="1:9" x14ac:dyDescent="0.2">
      <c r="C89" s="6" t="s">
        <v>144</v>
      </c>
    </row>
    <row r="90" spans="1:9" x14ac:dyDescent="0.2">
      <c r="A90" s="6"/>
      <c r="B90" s="6"/>
    </row>
    <row r="91" spans="1:9" outlineLevel="1" x14ac:dyDescent="0.2">
      <c r="A91" s="6"/>
      <c r="B91" s="6"/>
      <c r="D91" s="291" t="s">
        <v>145</v>
      </c>
      <c r="E91" s="292"/>
      <c r="F91" s="292"/>
      <c r="G91" s="292"/>
      <c r="H91" s="292"/>
      <c r="I91" s="293"/>
    </row>
    <row r="92" spans="1:9" outlineLevel="1" x14ac:dyDescent="0.2">
      <c r="A92" s="6"/>
      <c r="B92" s="6"/>
      <c r="D92" s="60" t="s">
        <v>59</v>
      </c>
      <c r="E92" s="61"/>
      <c r="F92" s="61"/>
      <c r="G92" s="61"/>
      <c r="H92" s="61"/>
      <c r="I92" s="62"/>
    </row>
    <row r="93" spans="1:9" outlineLevel="1" x14ac:dyDescent="0.2">
      <c r="A93" s="6"/>
      <c r="B93" s="6"/>
      <c r="C93" s="63" t="s">
        <v>32</v>
      </c>
      <c r="D93" s="64">
        <v>1.7000000000000001E-2</v>
      </c>
      <c r="E93" s="65">
        <v>2.1999999999999999E-2</v>
      </c>
      <c r="F93" s="65">
        <v>0.03</v>
      </c>
      <c r="G93" s="65">
        <v>3.7999999999999999E-2</v>
      </c>
      <c r="H93" s="65">
        <v>4.1000000000000002E-2</v>
      </c>
      <c r="I93" s="66">
        <v>0.05</v>
      </c>
    </row>
    <row r="94" spans="1:9" outlineLevel="1" x14ac:dyDescent="0.2">
      <c r="A94" s="6"/>
      <c r="B94" s="6"/>
      <c r="C94" s="67">
        <v>45</v>
      </c>
      <c r="D94" s="68">
        <v>29.364535265271972</v>
      </c>
      <c r="E94" s="69">
        <v>26.781986820290058</v>
      </c>
      <c r="F94" s="69">
        <v>23.330386896933494</v>
      </c>
      <c r="G94" s="69">
        <v>20.542477598891519</v>
      </c>
      <c r="H94" s="69">
        <v>19.63581048020772</v>
      </c>
      <c r="I94" s="70">
        <v>17.284066443782475</v>
      </c>
    </row>
    <row r="95" spans="1:9" outlineLevel="1" x14ac:dyDescent="0.2">
      <c r="A95" s="6"/>
      <c r="B95" s="6"/>
      <c r="C95" s="67">
        <v>46</v>
      </c>
      <c r="D95" s="68">
        <v>28.871694569472933</v>
      </c>
      <c r="E95" s="69">
        <v>26.377371171323819</v>
      </c>
      <c r="F95" s="69">
        <v>23.032887248037966</v>
      </c>
      <c r="G95" s="69">
        <v>20.321473803160348</v>
      </c>
      <c r="H95" s="69">
        <v>19.437575432038059</v>
      </c>
      <c r="I95" s="70">
        <v>17.1396783962863</v>
      </c>
    </row>
    <row r="96" spans="1:9" outlineLevel="1" x14ac:dyDescent="0.2">
      <c r="A96" s="6"/>
      <c r="B96" s="6"/>
      <c r="C96" s="67">
        <v>47</v>
      </c>
      <c r="D96" s="68">
        <v>28.373717265946578</v>
      </c>
      <c r="E96" s="69">
        <v>25.966817395373873</v>
      </c>
      <c r="F96" s="69">
        <v>22.72907254479054</v>
      </c>
      <c r="G96" s="69">
        <v>20.094410013804655</v>
      </c>
      <c r="H96" s="69">
        <v>19.233464733514758</v>
      </c>
      <c r="I96" s="70">
        <v>16.990103249555695</v>
      </c>
    </row>
    <row r="97" spans="1:9" outlineLevel="1" x14ac:dyDescent="0.2">
      <c r="A97" s="6"/>
      <c r="B97" s="6"/>
      <c r="C97" s="67">
        <v>48</v>
      </c>
      <c r="D97" s="68">
        <v>27.87015779144388</v>
      </c>
      <c r="E97" s="69">
        <v>25.549875139168538</v>
      </c>
      <c r="F97" s="69">
        <v>22.41848321618286</v>
      </c>
      <c r="G97" s="69">
        <v>19.860824372696694</v>
      </c>
      <c r="H97" s="69">
        <v>19.023018158842167</v>
      </c>
      <c r="I97" s="70">
        <v>16.834893495193004</v>
      </c>
    </row>
    <row r="98" spans="1:9" outlineLevel="1" x14ac:dyDescent="0.2">
      <c r="A98" s="6"/>
      <c r="B98" s="6"/>
      <c r="C98" s="67">
        <v>49</v>
      </c>
      <c r="D98" s="68">
        <v>27.360468910772411</v>
      </c>
      <c r="E98" s="69">
        <v>25.125995919421467</v>
      </c>
      <c r="F98" s="69">
        <v>22.100566112594031</v>
      </c>
      <c r="G98" s="69">
        <v>19.620165011987648</v>
      </c>
      <c r="H98" s="69">
        <v>18.80568664644343</v>
      </c>
      <c r="I98" s="70">
        <v>16.67351601214429</v>
      </c>
    </row>
    <row r="99" spans="1:9" outlineLevel="1" x14ac:dyDescent="0.2">
      <c r="A99" s="6"/>
      <c r="B99" s="6"/>
      <c r="C99" s="67">
        <v>50</v>
      </c>
      <c r="D99" s="68">
        <v>26.844627631743879</v>
      </c>
      <c r="E99" s="69">
        <v>24.695108634174709</v>
      </c>
      <c r="F99" s="69">
        <v>21.775181595086554</v>
      </c>
      <c r="G99" s="69">
        <v>19.372240868256743</v>
      </c>
      <c r="H99" s="69">
        <v>18.581264594057448</v>
      </c>
      <c r="I99" s="70">
        <v>16.505735778057524</v>
      </c>
    </row>
    <row r="100" spans="1:9" outlineLevel="1" x14ac:dyDescent="0.2">
      <c r="A100" s="6"/>
      <c r="B100" s="6"/>
      <c r="C100" s="67">
        <v>51</v>
      </c>
      <c r="D100" s="68">
        <v>26.322342838109563</v>
      </c>
      <c r="E100" s="69">
        <v>24.256893981089732</v>
      </c>
      <c r="F100" s="69">
        <v>21.441967920775511</v>
      </c>
      <c r="G100" s="69">
        <v>19.116659379186114</v>
      </c>
      <c r="H100" s="69">
        <v>18.349351530434397</v>
      </c>
      <c r="I100" s="70">
        <v>16.33114005435397</v>
      </c>
    </row>
    <row r="101" spans="1:9" outlineLevel="1" x14ac:dyDescent="0.2">
      <c r="A101" s="6"/>
      <c r="B101" s="6"/>
      <c r="C101" s="67">
        <v>52</v>
      </c>
      <c r="D101" s="68">
        <v>25.793642759280303</v>
      </c>
      <c r="E101" s="69">
        <v>23.811324530236096</v>
      </c>
      <c r="F101" s="69">
        <v>21.100816919996888</v>
      </c>
      <c r="G101" s="69">
        <v>18.853249130241075</v>
      </c>
      <c r="H101" s="69">
        <v>18.109757293477639</v>
      </c>
      <c r="I101" s="70">
        <v>16.149497685680711</v>
      </c>
    </row>
    <row r="102" spans="1:9" outlineLevel="1" x14ac:dyDescent="0.2">
      <c r="A102" s="6"/>
      <c r="B102" s="6"/>
      <c r="C102" s="67">
        <v>53</v>
      </c>
      <c r="D102" s="68">
        <v>25.25886894776799</v>
      </c>
      <c r="E102" s="69">
        <v>23.358662703354284</v>
      </c>
      <c r="F102" s="69">
        <v>20.751876830854947</v>
      </c>
      <c r="G102" s="69">
        <v>18.582066101991039</v>
      </c>
      <c r="H102" s="69">
        <v>17.862509270437055</v>
      </c>
      <c r="I102" s="70">
        <v>15.96076860298937</v>
      </c>
    </row>
    <row r="103" spans="1:9" outlineLevel="1" x14ac:dyDescent="0.2">
      <c r="A103" s="6"/>
      <c r="B103" s="6"/>
      <c r="C103" s="67">
        <v>54</v>
      </c>
      <c r="D103" s="68">
        <v>24.718542448071592</v>
      </c>
      <c r="E103" s="69">
        <v>22.899340109915116</v>
      </c>
      <c r="F103" s="69">
        <v>20.395449218385622</v>
      </c>
      <c r="G103" s="69">
        <v>18.3033047324028</v>
      </c>
      <c r="H103" s="69">
        <v>17.607768038445073</v>
      </c>
      <c r="I103" s="70">
        <v>15.765031265787227</v>
      </c>
    </row>
    <row r="104" spans="1:9" outlineLevel="1" x14ac:dyDescent="0.2">
      <c r="A104" s="6"/>
      <c r="B104" s="6"/>
      <c r="C104" s="67">
        <v>55</v>
      </c>
      <c r="D104" s="68">
        <v>24.17356647811339</v>
      </c>
      <c r="E104" s="69">
        <v>22.434147952462105</v>
      </c>
      <c r="F104" s="69">
        <v>20.032162188064984</v>
      </c>
      <c r="G104" s="69">
        <v>18.017456442883258</v>
      </c>
      <c r="H104" s="69">
        <v>17.345980930857955</v>
      </c>
      <c r="I104" s="70">
        <v>15.562622875667785</v>
      </c>
    </row>
    <row r="105" spans="1:9" outlineLevel="1" x14ac:dyDescent="0.2">
      <c r="A105" s="6"/>
      <c r="B105" s="6"/>
      <c r="C105" s="67">
        <v>56</v>
      </c>
      <c r="D105" s="68">
        <v>23.624764449836331</v>
      </c>
      <c r="E105" s="69">
        <v>21.963811375519231</v>
      </c>
      <c r="F105" s="69">
        <v>19.662594558474193</v>
      </c>
      <c r="G105" s="69">
        <v>17.724975229631575</v>
      </c>
      <c r="H105" s="69">
        <v>17.077561344778527</v>
      </c>
      <c r="I105" s="70">
        <v>15.353854868554128</v>
      </c>
    </row>
    <row r="106" spans="1:9" outlineLevel="1" x14ac:dyDescent="0.2">
      <c r="A106" s="6"/>
      <c r="B106" s="6"/>
      <c r="C106" s="67">
        <v>57</v>
      </c>
      <c r="D106" s="68">
        <v>23.073093178650634</v>
      </c>
      <c r="E106" s="69">
        <v>21.489187496165496</v>
      </c>
      <c r="F106" s="69">
        <v>19.287453114624139</v>
      </c>
      <c r="G106" s="69">
        <v>17.426437627352765</v>
      </c>
      <c r="H106" s="69">
        <v>16.803042964593278</v>
      </c>
      <c r="I106" s="70">
        <v>15.139151933435613</v>
      </c>
    </row>
    <row r="107" spans="1:9" outlineLevel="1" x14ac:dyDescent="0.2">
      <c r="A107" s="6"/>
      <c r="B107" s="6"/>
      <c r="C107" s="67">
        <v>58</v>
      </c>
      <c r="D107" s="68">
        <v>22.518417038759807</v>
      </c>
      <c r="E107" s="69">
        <v>21.010121791708464</v>
      </c>
      <c r="F107" s="69">
        <v>18.906543664081809</v>
      </c>
      <c r="G107" s="69">
        <v>17.121611007438073</v>
      </c>
      <c r="H107" s="69">
        <v>16.52218069712989</v>
      </c>
      <c r="I107" s="70">
        <v>14.918240209714543</v>
      </c>
    </row>
    <row r="108" spans="1:9" outlineLevel="1" x14ac:dyDescent="0.2">
      <c r="A108" s="6"/>
      <c r="B108" s="6"/>
      <c r="C108" s="67">
        <v>59</v>
      </c>
      <c r="D108" s="68">
        <v>21.960182301070173</v>
      </c>
      <c r="E108" s="69">
        <v>20.526066959264355</v>
      </c>
      <c r="F108" s="69">
        <v>18.519314108316902</v>
      </c>
      <c r="G108" s="69">
        <v>16.809933874908872</v>
      </c>
      <c r="H108" s="69">
        <v>16.234410218423481</v>
      </c>
      <c r="I108" s="70">
        <v>14.690552167552021</v>
      </c>
    </row>
    <row r="109" spans="1:9" outlineLevel="1" x14ac:dyDescent="0.2">
      <c r="A109" s="6"/>
      <c r="B109" s="6"/>
      <c r="C109" s="67">
        <v>60</v>
      </c>
      <c r="D109" s="68">
        <v>21.397443905723811</v>
      </c>
      <c r="E109" s="69">
        <v>20.03610323705848</v>
      </c>
      <c r="F109" s="69">
        <v>18.124866264461854</v>
      </c>
      <c r="G109" s="69">
        <v>16.490520959927597</v>
      </c>
      <c r="H109" s="69">
        <v>15.93885090896006</v>
      </c>
      <c r="I109" s="70">
        <v>14.455224042583259</v>
      </c>
    </row>
    <row r="110" spans="1:9" outlineLevel="1" x14ac:dyDescent="0.2">
      <c r="A110" s="6"/>
      <c r="B110" s="6"/>
      <c r="C110" s="67">
        <v>61</v>
      </c>
      <c r="D110" s="68">
        <v>20.828909218084185</v>
      </c>
      <c r="E110" s="69">
        <v>19.538974792267769</v>
      </c>
      <c r="F110" s="69">
        <v>17.721982273003821</v>
      </c>
      <c r="G110" s="69">
        <v>16.162181445512346</v>
      </c>
      <c r="H110" s="69">
        <v>15.634321396697604</v>
      </c>
      <c r="I110" s="70">
        <v>14.21110435724176</v>
      </c>
    </row>
    <row r="111" spans="1:9" outlineLevel="1" x14ac:dyDescent="0.2">
      <c r="A111" s="6"/>
      <c r="B111" s="6"/>
      <c r="C111" s="67">
        <v>62</v>
      </c>
      <c r="D111" s="68">
        <v>20.253492346625027</v>
      </c>
      <c r="E111" s="69">
        <v>19.033607198228015</v>
      </c>
      <c r="F111" s="69">
        <v>17.309590212928146</v>
      </c>
      <c r="G111" s="69">
        <v>15.823840082711806</v>
      </c>
      <c r="H111" s="69">
        <v>15.319745614847244</v>
      </c>
      <c r="I111" s="70">
        <v>13.957119379423707</v>
      </c>
    </row>
    <row r="112" spans="1:9" outlineLevel="1" x14ac:dyDescent="0.2">
      <c r="A112" s="6"/>
      <c r="B112" s="6"/>
      <c r="C112" s="67">
        <v>63</v>
      </c>
      <c r="D112" s="68">
        <v>19.670303656891125</v>
      </c>
      <c r="E112" s="69">
        <v>18.51909973287755</v>
      </c>
      <c r="F112" s="69">
        <v>16.886759693242809</v>
      </c>
      <c r="G112" s="69">
        <v>15.474534958693274</v>
      </c>
      <c r="H112" s="69">
        <v>14.994151157110824</v>
      </c>
      <c r="I112" s="70">
        <v>13.692272649016862</v>
      </c>
    </row>
    <row r="113" spans="1:9" outlineLevel="1" x14ac:dyDescent="0.2">
      <c r="A113" s="6"/>
      <c r="B113" s="6"/>
      <c r="C113" s="67">
        <v>64</v>
      </c>
      <c r="D113" s="68">
        <v>19.079614319659594</v>
      </c>
      <c r="E113" s="69">
        <v>17.995638470496466</v>
      </c>
      <c r="F113" s="69">
        <v>16.453541149116447</v>
      </c>
      <c r="G113" s="69">
        <v>15.114192075727177</v>
      </c>
      <c r="H113" s="69">
        <v>14.65742164014638</v>
      </c>
      <c r="I113" s="70">
        <v>13.416336567835957</v>
      </c>
    </row>
    <row r="114" spans="1:9" outlineLevel="1" x14ac:dyDescent="0.2">
      <c r="A114" s="6"/>
      <c r="B114" s="6"/>
      <c r="C114" s="67">
        <v>65</v>
      </c>
      <c r="D114" s="68">
        <v>18.481781835427832</v>
      </c>
      <c r="E114" s="69">
        <v>17.463492974786053</v>
      </c>
      <c r="F114" s="69">
        <v>16.010062356980765</v>
      </c>
      <c r="G114" s="69">
        <v>14.74280707493377</v>
      </c>
      <c r="H114" s="69">
        <v>14.309507142920319</v>
      </c>
      <c r="I114" s="70">
        <v>13.129139905515039</v>
      </c>
    </row>
    <row r="115" spans="1:9" outlineLevel="1" x14ac:dyDescent="0.2">
      <c r="A115" s="6"/>
      <c r="B115" s="6"/>
      <c r="C115" s="67">
        <v>66</v>
      </c>
      <c r="D115" s="68">
        <v>17.877230840256168</v>
      </c>
      <c r="E115" s="69">
        <v>16.92299913797072</v>
      </c>
      <c r="F115" s="69">
        <v>15.556514096649394</v>
      </c>
      <c r="G115" s="69">
        <v>14.360433222609943</v>
      </c>
      <c r="H115" s="69">
        <v>13.9504129443909</v>
      </c>
      <c r="I115" s="70">
        <v>12.830558431202119</v>
      </c>
    </row>
    <row r="116" spans="1:9" outlineLevel="1" x14ac:dyDescent="0.2">
      <c r="A116" s="6"/>
      <c r="B116" s="6"/>
      <c r="C116" s="67">
        <v>67</v>
      </c>
      <c r="D116" s="68">
        <v>17.267335166368497</v>
      </c>
      <c r="E116" s="69">
        <v>16.375397696389477</v>
      </c>
      <c r="F116" s="69">
        <v>15.093926067424368</v>
      </c>
      <c r="G116" s="69">
        <v>13.967902224455344</v>
      </c>
      <c r="H116" s="69">
        <v>13.580901365305456</v>
      </c>
      <c r="I116" s="70">
        <v>12.521164671050814</v>
      </c>
    </row>
    <row r="117" spans="1:9" outlineLevel="1" x14ac:dyDescent="0.2">
      <c r="A117" s="6"/>
      <c r="B117" s="6"/>
      <c r="C117" s="67">
        <v>68</v>
      </c>
      <c r="D117" s="68">
        <v>16.652900734239655</v>
      </c>
      <c r="E117" s="69">
        <v>15.821401863237178</v>
      </c>
      <c r="F117" s="69">
        <v>14.622855651627868</v>
      </c>
      <c r="G117" s="69">
        <v>13.565618727929735</v>
      </c>
      <c r="H117" s="69">
        <v>13.201322439590781</v>
      </c>
      <c r="I117" s="70">
        <v>12.201157110476938</v>
      </c>
    </row>
    <row r="118" spans="1:9" outlineLevel="1" x14ac:dyDescent="0.2">
      <c r="A118" s="6"/>
      <c r="B118" s="6"/>
      <c r="C118" s="67">
        <v>69</v>
      </c>
      <c r="D118" s="68">
        <v>16.034579725179839</v>
      </c>
      <c r="E118" s="69">
        <v>15.261585618024741</v>
      </c>
      <c r="F118" s="69">
        <v>14.143739724801888</v>
      </c>
      <c r="G118" s="69">
        <v>13.153880750010879</v>
      </c>
      <c r="H118" s="69">
        <v>12.811923695462886</v>
      </c>
      <c r="I118" s="70">
        <v>11.87064116295787</v>
      </c>
    </row>
    <row r="119" spans="1:9" outlineLevel="1" x14ac:dyDescent="0.2">
      <c r="A119" s="6"/>
      <c r="B119" s="6"/>
      <c r="C119" s="67">
        <v>70</v>
      </c>
      <c r="D119" s="68">
        <v>15.413405645243213</v>
      </c>
      <c r="E119" s="69">
        <v>14.696892743136599</v>
      </c>
      <c r="F119" s="69">
        <v>13.657366275475866</v>
      </c>
      <c r="G119" s="69">
        <v>12.733318339778284</v>
      </c>
      <c r="H119" s="69">
        <v>12.413277459696335</v>
      </c>
      <c r="I119" s="70">
        <v>11.530025244130009</v>
      </c>
    </row>
    <row r="120" spans="1:9" outlineLevel="1" x14ac:dyDescent="0.2">
      <c r="A120" s="6"/>
      <c r="B120" s="6"/>
      <c r="C120" s="71">
        <v>71</v>
      </c>
      <c r="D120" s="72">
        <v>14.79033101116876</v>
      </c>
      <c r="E120" s="73">
        <v>14.128199186702426</v>
      </c>
      <c r="F120" s="73">
        <v>13.164472432957739</v>
      </c>
      <c r="G120" s="73">
        <v>12.304523113232241</v>
      </c>
      <c r="H120" s="73">
        <v>12.005921247124158</v>
      </c>
      <c r="I120" s="74">
        <v>11.179690917753776</v>
      </c>
    </row>
    <row r="121" spans="1:9" outlineLevel="1" x14ac:dyDescent="0.2">
      <c r="A121" s="6"/>
      <c r="B121" s="6"/>
      <c r="C121" s="29"/>
      <c r="D121" s="69"/>
      <c r="E121" s="69"/>
      <c r="F121" s="69"/>
      <c r="G121" s="69"/>
      <c r="H121" s="69"/>
      <c r="I121" s="69"/>
    </row>
    <row r="122" spans="1:9" outlineLevel="1" x14ac:dyDescent="0.2">
      <c r="A122" s="6"/>
      <c r="B122" s="6"/>
    </row>
    <row r="123" spans="1:9" outlineLevel="1" x14ac:dyDescent="0.2">
      <c r="D123" s="291" t="s">
        <v>146</v>
      </c>
      <c r="E123" s="292"/>
      <c r="F123" s="292"/>
      <c r="G123" s="292"/>
      <c r="H123" s="292"/>
      <c r="I123" s="293"/>
    </row>
    <row r="124" spans="1:9" outlineLevel="1" x14ac:dyDescent="0.2">
      <c r="D124" s="60" t="s">
        <v>147</v>
      </c>
      <c r="E124" s="61"/>
      <c r="F124" s="61"/>
      <c r="G124" s="61"/>
      <c r="H124" s="61"/>
      <c r="I124" s="62"/>
    </row>
    <row r="125" spans="1:9" outlineLevel="1" x14ac:dyDescent="0.2">
      <c r="C125" s="63" t="s">
        <v>32</v>
      </c>
      <c r="D125" s="64">
        <v>1.7000000000000001E-2</v>
      </c>
      <c r="E125" s="65">
        <v>2.1999999999999999E-2</v>
      </c>
      <c r="F125" s="65">
        <v>0.03</v>
      </c>
      <c r="G125" s="65">
        <v>3.7999999999999999E-2</v>
      </c>
      <c r="H125" s="65">
        <v>4.1000000000000002E-2</v>
      </c>
      <c r="I125" s="66">
        <v>0.05</v>
      </c>
    </row>
    <row r="126" spans="1:9" outlineLevel="1" x14ac:dyDescent="0.2">
      <c r="A126" s="95"/>
      <c r="B126" s="95"/>
      <c r="C126" s="94">
        <v>45</v>
      </c>
      <c r="D126" s="96">
        <v>29.385474656227597</v>
      </c>
      <c r="E126" s="96">
        <v>26.802505919054351</v>
      </c>
      <c r="F126" s="96">
        <v>23.350216454590011</v>
      </c>
      <c r="G126" s="96">
        <v>20.561598757236027</v>
      </c>
      <c r="H126" s="96">
        <v>19.654661597289788</v>
      </c>
      <c r="I126" s="97">
        <v>17.302094563960353</v>
      </c>
    </row>
    <row r="127" spans="1:9" outlineLevel="1" x14ac:dyDescent="0.2">
      <c r="A127" s="95"/>
      <c r="B127" s="95"/>
      <c r="C127" s="67">
        <v>46</v>
      </c>
      <c r="D127" s="69">
        <v>28.894292500802926</v>
      </c>
      <c r="E127" s="69">
        <v>26.399522038646786</v>
      </c>
      <c r="F127" s="69">
        <v>23.054307012154606</v>
      </c>
      <c r="G127" s="69">
        <v>20.342145109912359</v>
      </c>
      <c r="H127" s="69">
        <v>19.457962049538001</v>
      </c>
      <c r="I127" s="70">
        <v>17.159199250289724</v>
      </c>
    </row>
    <row r="128" spans="1:9" outlineLevel="1" x14ac:dyDescent="0.2">
      <c r="A128" s="95"/>
      <c r="B128" s="95"/>
      <c r="C128" s="67">
        <v>47</v>
      </c>
      <c r="D128" s="69">
        <v>28.397934540424913</v>
      </c>
      <c r="E128" s="69">
        <v>25.990561308920434</v>
      </c>
      <c r="F128" s="69">
        <v>22.752044534373173</v>
      </c>
      <c r="G128" s="69">
        <v>20.116594207339972</v>
      </c>
      <c r="H128" s="69">
        <v>19.255349854082866</v>
      </c>
      <c r="I128" s="70">
        <v>17.011080615472515</v>
      </c>
    </row>
    <row r="129" spans="1:9" outlineLevel="1" x14ac:dyDescent="0.2">
      <c r="A129" s="95"/>
      <c r="B129" s="95"/>
      <c r="C129" s="67">
        <v>48</v>
      </c>
      <c r="D129" s="69">
        <v>27.896000942849273</v>
      </c>
      <c r="E129" s="69">
        <v>25.575218275849178</v>
      </c>
      <c r="F129" s="69">
        <v>22.443013059981617</v>
      </c>
      <c r="G129" s="69">
        <v>19.884526560391457</v>
      </c>
      <c r="H129" s="69">
        <v>19.046406700953348</v>
      </c>
      <c r="I129" s="70">
        <v>16.85733174548686</v>
      </c>
    </row>
    <row r="130" spans="1:9" outlineLevel="1" x14ac:dyDescent="0.2">
      <c r="A130" s="95"/>
      <c r="B130" s="95"/>
      <c r="C130" s="67">
        <v>49</v>
      </c>
      <c r="D130" s="69">
        <v>27.388042593693303</v>
      </c>
      <c r="E130" s="69">
        <v>25.15304105083684</v>
      </c>
      <c r="F130" s="69">
        <v>22.12675366527678</v>
      </c>
      <c r="G130" s="69">
        <v>19.645482244613866</v>
      </c>
      <c r="H130" s="69">
        <v>18.830674637449619</v>
      </c>
      <c r="I130" s="70">
        <v>16.697508192067218</v>
      </c>
    </row>
    <row r="131" spans="1:9" outlineLevel="1" x14ac:dyDescent="0.2">
      <c r="A131" s="95"/>
      <c r="B131" s="95"/>
      <c r="C131" s="67">
        <v>50</v>
      </c>
      <c r="D131" s="69">
        <v>26.8740828314595</v>
      </c>
      <c r="E131" s="69">
        <v>24.724003842598723</v>
      </c>
      <c r="F131" s="69">
        <v>21.803170443692121</v>
      </c>
      <c r="G131" s="69">
        <v>19.399312413997322</v>
      </c>
      <c r="H131" s="69">
        <v>18.607989726320444</v>
      </c>
      <c r="I131" s="70">
        <v>16.531414990042283</v>
      </c>
    </row>
    <row r="132" spans="1:9" outlineLevel="1" x14ac:dyDescent="0.2">
      <c r="A132" s="95"/>
      <c r="B132" s="95"/>
      <c r="C132" s="67">
        <v>51</v>
      </c>
      <c r="D132" s="69">
        <v>26.353964035564374</v>
      </c>
      <c r="E132" s="69">
        <v>24.287918708990436</v>
      </c>
      <c r="F132" s="69">
        <v>21.472029696361105</v>
      </c>
      <c r="G132" s="69">
        <v>19.145749352959378</v>
      </c>
      <c r="H132" s="69">
        <v>18.378075173626478</v>
      </c>
      <c r="I132" s="70">
        <v>16.358759662999887</v>
      </c>
    </row>
    <row r="133" spans="1:9" outlineLevel="1" x14ac:dyDescent="0.2">
      <c r="A133" s="95"/>
      <c r="B133" s="95"/>
      <c r="C133" s="67">
        <v>52</v>
      </c>
      <c r="D133" s="69">
        <v>25.827834766089861</v>
      </c>
      <c r="E133" s="69">
        <v>23.844876678843864</v>
      </c>
      <c r="F133" s="69">
        <v>21.133338804262319</v>
      </c>
      <c r="G133" s="69">
        <v>18.884734392288038</v>
      </c>
      <c r="H133" s="69">
        <v>18.14085253616247</v>
      </c>
      <c r="I133" s="70">
        <v>16.179419775760568</v>
      </c>
    </row>
    <row r="134" spans="1:9" outlineLevel="1" x14ac:dyDescent="0.2">
      <c r="A134" s="95"/>
      <c r="B134" s="95"/>
      <c r="C134" s="67">
        <v>53</v>
      </c>
      <c r="D134" s="69">
        <v>25.296115465123382</v>
      </c>
      <c r="E134" s="69">
        <v>23.395218015580877</v>
      </c>
      <c r="F134" s="69">
        <v>20.787322212673683</v>
      </c>
      <c r="G134" s="69">
        <v>18.616398135283905</v>
      </c>
      <c r="H134" s="69">
        <v>17.896423242250933</v>
      </c>
      <c r="I134" s="70">
        <v>15.993427594984109</v>
      </c>
    </row>
    <row r="135" spans="1:9" outlineLevel="1" x14ac:dyDescent="0.2">
      <c r="A135" s="95"/>
      <c r="B135" s="95"/>
      <c r="C135" s="67">
        <v>54</v>
      </c>
      <c r="D135" s="69">
        <v>24.759347589372194</v>
      </c>
      <c r="E135" s="69">
        <v>22.939394912272569</v>
      </c>
      <c r="F135" s="69">
        <v>20.434302323765522</v>
      </c>
      <c r="G135" s="69">
        <v>18.340956086525477</v>
      </c>
      <c r="H135" s="69">
        <v>17.644969015800953</v>
      </c>
      <c r="I135" s="70">
        <v>15.800882949194282</v>
      </c>
    </row>
    <row r="136" spans="1:9" outlineLevel="1" x14ac:dyDescent="0.2">
      <c r="A136" s="95"/>
      <c r="B136" s="95"/>
      <c r="C136" s="67">
        <v>55</v>
      </c>
      <c r="D136" s="69">
        <v>24.218326636900361</v>
      </c>
      <c r="E136" s="69">
        <v>22.478092965221148</v>
      </c>
      <c r="F136" s="69">
        <v>20.074804909938123</v>
      </c>
      <c r="G136" s="69">
        <v>18.058800479373215</v>
      </c>
      <c r="H136" s="69">
        <v>17.386839149714298</v>
      </c>
      <c r="I136" s="70">
        <v>15.602028342322026</v>
      </c>
    </row>
    <row r="137" spans="1:9" outlineLevel="1" x14ac:dyDescent="0.2">
      <c r="A137" s="95"/>
      <c r="B137" s="95"/>
      <c r="C137" s="67">
        <v>56</v>
      </c>
      <c r="D137" s="69">
        <v>23.673699741305192</v>
      </c>
      <c r="E137" s="69">
        <v>22.011864168085975</v>
      </c>
      <c r="F137" s="69">
        <v>19.709240491032084</v>
      </c>
      <c r="G137" s="69">
        <v>17.770221684027334</v>
      </c>
      <c r="H137" s="69">
        <v>17.12228512280489</v>
      </c>
      <c r="I137" s="70">
        <v>15.397018274784546</v>
      </c>
    </row>
    <row r="138" spans="1:9" outlineLevel="1" x14ac:dyDescent="0.2">
      <c r="A138" s="95"/>
      <c r="B138" s="95"/>
      <c r="C138" s="67">
        <v>57</v>
      </c>
      <c r="D138" s="69">
        <v>23.126126681303937</v>
      </c>
      <c r="E138" s="69">
        <v>21.541272987149959</v>
      </c>
      <c r="F138" s="69">
        <v>19.338030019435969</v>
      </c>
      <c r="G138" s="69">
        <v>17.475516984991486</v>
      </c>
      <c r="H138" s="69">
        <v>16.851563779011563</v>
      </c>
      <c r="I138" s="70">
        <v>15.186007639412828</v>
      </c>
    </row>
    <row r="139" spans="1:9" outlineLevel="1" x14ac:dyDescent="0.2">
      <c r="A139" s="95"/>
      <c r="B139" s="95"/>
      <c r="C139" s="67">
        <v>58</v>
      </c>
      <c r="D139" s="69">
        <v>22.575323419872888</v>
      </c>
      <c r="E139" s="69">
        <v>21.066018643993814</v>
      </c>
      <c r="F139" s="69">
        <v>18.960836400504753</v>
      </c>
      <c r="G139" s="69">
        <v>17.17431409211358</v>
      </c>
      <c r="H139" s="69">
        <v>16.574291550769235</v>
      </c>
      <c r="I139" s="70">
        <v>14.96858757396949</v>
      </c>
    </row>
    <row r="140" spans="1:9" outlineLevel="1" x14ac:dyDescent="0.2">
      <c r="A140" s="95"/>
      <c r="B140" s="95"/>
      <c r="C140" s="67">
        <v>59</v>
      </c>
      <c r="D140" s="69">
        <v>22.02066682913318</v>
      </c>
      <c r="E140" s="69">
        <v>20.585485043453275</v>
      </c>
      <c r="F140" s="69">
        <v>18.577039699349719</v>
      </c>
      <c r="G140" s="69">
        <v>16.865984612372241</v>
      </c>
      <c r="H140" s="69">
        <v>16.289837563452423</v>
      </c>
      <c r="I140" s="70">
        <v>14.744125025607438</v>
      </c>
    </row>
    <row r="141" spans="1:9" outlineLevel="1" x14ac:dyDescent="0.2">
      <c r="A141" s="95"/>
      <c r="B141" s="95"/>
      <c r="C141" s="67">
        <v>60</v>
      </c>
      <c r="D141" s="69">
        <v>21.46126915298268</v>
      </c>
      <c r="E141" s="69">
        <v>20.098808188076372</v>
      </c>
      <c r="F141" s="69">
        <v>18.185795121136564</v>
      </c>
      <c r="G141" s="69">
        <v>16.549694389856938</v>
      </c>
      <c r="H141" s="69">
        <v>15.997371483990086</v>
      </c>
      <c r="I141" s="70">
        <v>14.511804113371721</v>
      </c>
    </row>
    <row r="142" spans="1:9" outlineLevel="1" x14ac:dyDescent="0.2">
      <c r="A142" s="95"/>
      <c r="B142" s="95"/>
      <c r="C142" s="67">
        <v>61</v>
      </c>
      <c r="D142" s="69">
        <v>20.896044968821148</v>
      </c>
      <c r="E142" s="69">
        <v>19.604935886325752</v>
      </c>
      <c r="F142" s="69">
        <v>17.786082906837979</v>
      </c>
      <c r="G142" s="69">
        <v>16.224445370976749</v>
      </c>
      <c r="H142" s="69">
        <v>15.695902752940864</v>
      </c>
      <c r="I142" s="70">
        <v>14.270658479359774</v>
      </c>
    </row>
    <row r="143" spans="1:9" outlineLevel="1" x14ac:dyDescent="0.2">
      <c r="A143" s="95"/>
      <c r="B143" s="95"/>
      <c r="C143" s="67">
        <v>62</v>
      </c>
      <c r="D143" s="69">
        <v>20.32418381566281</v>
      </c>
      <c r="E143" s="69">
        <v>19.103064588838784</v>
      </c>
      <c r="F143" s="69">
        <v>17.377094945555285</v>
      </c>
      <c r="G143" s="69">
        <v>15.889419307240663</v>
      </c>
      <c r="H143" s="69">
        <v>15.384609814339793</v>
      </c>
      <c r="I143" s="70">
        <v>14.019861634877124</v>
      </c>
    </row>
    <row r="144" spans="1:9" outlineLevel="1" x14ac:dyDescent="0.2">
      <c r="A144" s="95"/>
      <c r="B144" s="95"/>
      <c r="C144" s="67">
        <v>63</v>
      </c>
      <c r="D144" s="69">
        <v>19.745153017148731</v>
      </c>
      <c r="E144" s="69">
        <v>18.5926451547708</v>
      </c>
      <c r="F144" s="69">
        <v>16.958244073332803</v>
      </c>
      <c r="G144" s="69">
        <v>15.543989452912088</v>
      </c>
      <c r="H144" s="69">
        <v>15.062852479677764</v>
      </c>
      <c r="I144" s="70">
        <v>13.758740720314552</v>
      </c>
    </row>
    <row r="145" spans="1:9" outlineLevel="1" x14ac:dyDescent="0.2">
      <c r="A145" s="95"/>
      <c r="B145" s="95"/>
      <c r="C145" s="67">
        <v>64</v>
      </c>
      <c r="D145" s="69">
        <v>19.15938312259085</v>
      </c>
      <c r="E145" s="69">
        <v>18.074020441484301</v>
      </c>
      <c r="F145" s="69">
        <v>16.529733475817888</v>
      </c>
      <c r="G145" s="69">
        <v>15.188230670258092</v>
      </c>
      <c r="H145" s="69">
        <v>14.730661802038313</v>
      </c>
      <c r="I145" s="70">
        <v>13.487211414709467</v>
      </c>
    </row>
    <row r="146" spans="1:9" outlineLevel="1" x14ac:dyDescent="0.2">
      <c r="A146" s="95"/>
      <c r="B146" s="95"/>
      <c r="C146" s="67">
        <v>65</v>
      </c>
      <c r="D146" s="69">
        <v>18.567411580420128</v>
      </c>
      <c r="E146" s="69">
        <v>17.547637260766546</v>
      </c>
      <c r="F146" s="69">
        <v>16.091863980080912</v>
      </c>
      <c r="G146" s="69">
        <v>14.822307598280929</v>
      </c>
      <c r="H146" s="69">
        <v>14.388155374480753</v>
      </c>
      <c r="I146" s="70">
        <v>13.205265663923768</v>
      </c>
    </row>
    <row r="147" spans="1:9" outlineLevel="1" x14ac:dyDescent="0.2">
      <c r="A147" s="95"/>
      <c r="B147" s="95"/>
      <c r="C147" s="67">
        <v>66</v>
      </c>
      <c r="D147" s="69">
        <v>17.969875808164304</v>
      </c>
      <c r="E147" s="69">
        <v>17.014041350136015</v>
      </c>
      <c r="F147" s="69">
        <v>15.645031647244632</v>
      </c>
      <c r="G147" s="69">
        <v>14.446474378915033</v>
      </c>
      <c r="H147" s="69">
        <v>14.03553773883954</v>
      </c>
      <c r="I147" s="70">
        <v>12.912973785768713</v>
      </c>
    </row>
    <row r="148" spans="1:9" outlineLevel="1" x14ac:dyDescent="0.2">
      <c r="A148" s="95"/>
      <c r="B148" s="95"/>
      <c r="C148" s="67">
        <v>67</v>
      </c>
      <c r="D148" s="69">
        <v>17.368145843808879</v>
      </c>
      <c r="E148" s="69">
        <v>16.474469124858778</v>
      </c>
      <c r="F148" s="69">
        <v>15.190261050173021</v>
      </c>
      <c r="G148" s="69">
        <v>14.061556830088911</v>
      </c>
      <c r="H148" s="69">
        <v>13.673565053451171</v>
      </c>
      <c r="I148" s="70">
        <v>12.610901354005371</v>
      </c>
    </row>
    <row r="149" spans="1:9" outlineLevel="1" x14ac:dyDescent="0.2">
      <c r="A149" s="95"/>
      <c r="B149" s="95"/>
      <c r="C149" s="67">
        <v>68</v>
      </c>
      <c r="D149" s="69">
        <v>16.76318681915161</v>
      </c>
      <c r="E149" s="69">
        <v>15.929790269368048</v>
      </c>
      <c r="F149" s="69">
        <v>14.728261789917905</v>
      </c>
      <c r="G149" s="69">
        <v>13.668107721033428</v>
      </c>
      <c r="H149" s="69">
        <v>13.302733976312924</v>
      </c>
      <c r="I149" s="70">
        <v>12.299389106795655</v>
      </c>
    </row>
    <row r="150" spans="1:9" outlineLevel="1" x14ac:dyDescent="0.2">
      <c r="A150" s="95"/>
      <c r="B150" s="95"/>
      <c r="C150" s="67">
        <v>69</v>
      </c>
      <c r="D150" s="69">
        <v>16.155890363367256</v>
      </c>
      <c r="E150" s="69">
        <v>15.380814551806299</v>
      </c>
      <c r="F150" s="69">
        <v>14.259700845853541</v>
      </c>
      <c r="G150" s="69">
        <v>13.266649688717552</v>
      </c>
      <c r="H150" s="69">
        <v>12.923514649156763</v>
      </c>
      <c r="I150" s="70">
        <v>11.978759209172248</v>
      </c>
    </row>
    <row r="151" spans="1:9" outlineLevel="1" x14ac:dyDescent="0.2">
      <c r="A151" s="95"/>
      <c r="B151" s="95"/>
      <c r="C151" s="71">
        <v>70</v>
      </c>
      <c r="D151" s="73">
        <v>15.547462697979583</v>
      </c>
      <c r="E151" s="73">
        <v>14.828655649068057</v>
      </c>
      <c r="F151" s="73">
        <v>13.785531721641973</v>
      </c>
      <c r="G151" s="73">
        <v>12.85797407651053</v>
      </c>
      <c r="H151" s="73">
        <v>12.53663914963019</v>
      </c>
      <c r="I151" s="74">
        <v>11.649575321501109</v>
      </c>
    </row>
    <row r="152" spans="1:9" outlineLevel="1" x14ac:dyDescent="0.2">
      <c r="A152" s="95"/>
      <c r="B152" s="95"/>
      <c r="C152" s="29"/>
      <c r="D152" s="69"/>
      <c r="E152" s="69"/>
      <c r="F152" s="69"/>
      <c r="G152" s="69"/>
      <c r="H152" s="69"/>
      <c r="I152" s="69"/>
    </row>
    <row r="153" spans="1:9" outlineLevel="1" x14ac:dyDescent="0.2"/>
    <row r="154" spans="1:9" outlineLevel="1" x14ac:dyDescent="0.2">
      <c r="D154" s="291" t="s">
        <v>148</v>
      </c>
      <c r="E154" s="292"/>
      <c r="F154" s="292"/>
      <c r="G154" s="292"/>
      <c r="H154" s="292"/>
      <c r="I154" s="293"/>
    </row>
    <row r="155" spans="1:9" outlineLevel="1" x14ac:dyDescent="0.2">
      <c r="D155" s="291" t="s">
        <v>147</v>
      </c>
      <c r="E155" s="292"/>
      <c r="F155" s="292"/>
      <c r="G155" s="292"/>
      <c r="H155" s="292"/>
      <c r="I155" s="293"/>
    </row>
    <row r="156" spans="1:9" outlineLevel="1" x14ac:dyDescent="0.2">
      <c r="C156" s="63" t="s">
        <v>32</v>
      </c>
      <c r="D156" s="64">
        <v>1.7000000000000001E-2</v>
      </c>
      <c r="E156" s="65">
        <v>2.1999999999999999E-2</v>
      </c>
      <c r="F156" s="65">
        <v>0.03</v>
      </c>
      <c r="G156" s="65">
        <v>3.7999999999999999E-2</v>
      </c>
      <c r="H156" s="65">
        <v>4.1000000000000002E-2</v>
      </c>
      <c r="I156" s="66">
        <v>0.05</v>
      </c>
    </row>
    <row r="157" spans="1:9" outlineLevel="1" x14ac:dyDescent="0.2">
      <c r="A157" s="95"/>
      <c r="B157" s="118"/>
      <c r="C157" s="94">
        <v>45</v>
      </c>
      <c r="D157" s="98">
        <v>13.711843252457847</v>
      </c>
      <c r="E157" s="96">
        <v>11.728488989884527</v>
      </c>
      <c r="F157" s="96">
        <v>9.179525541275833</v>
      </c>
      <c r="G157" s="96">
        <v>7.2265215491819541</v>
      </c>
      <c r="H157" s="96">
        <v>6.6160355707200775</v>
      </c>
      <c r="I157" s="97">
        <v>5.1000409883490931</v>
      </c>
    </row>
    <row r="158" spans="1:9" outlineLevel="1" x14ac:dyDescent="0.2">
      <c r="A158" s="95"/>
      <c r="B158" s="118"/>
      <c r="C158" s="67">
        <v>46</v>
      </c>
      <c r="D158" s="68">
        <v>13.922446147679846</v>
      </c>
      <c r="E158" s="69">
        <v>11.968143572603882</v>
      </c>
      <c r="F158" s="69">
        <v>9.4415615932248222</v>
      </c>
      <c r="G158" s="69">
        <v>7.4913721168144738</v>
      </c>
      <c r="H158" s="69">
        <v>6.8786050253717486</v>
      </c>
      <c r="I158" s="70">
        <v>5.3488801927308547</v>
      </c>
    </row>
    <row r="159" spans="1:9" outlineLevel="1" x14ac:dyDescent="0.2">
      <c r="A159" s="95"/>
      <c r="B159" s="118"/>
      <c r="C159" s="67">
        <v>47</v>
      </c>
      <c r="D159" s="68">
        <v>14.136189073211638</v>
      </c>
      <c r="E159" s="69">
        <v>12.2126159648883</v>
      </c>
      <c r="F159" s="69">
        <v>9.7110178820674644</v>
      </c>
      <c r="G159" s="69">
        <v>7.765884057183607</v>
      </c>
      <c r="H159" s="69">
        <v>7.1515540884490836</v>
      </c>
      <c r="I159" s="70">
        <v>5.6098304142700961</v>
      </c>
    </row>
    <row r="160" spans="1:9" outlineLevel="1" x14ac:dyDescent="0.2">
      <c r="A160" s="95"/>
      <c r="B160" s="118"/>
      <c r="C160" s="67">
        <v>48</v>
      </c>
      <c r="D160" s="68">
        <v>14.353116950183525</v>
      </c>
      <c r="E160" s="69">
        <v>12.46200103863811</v>
      </c>
      <c r="F160" s="69">
        <v>9.9881025528982761</v>
      </c>
      <c r="G160" s="69">
        <v>8.0504079338141032</v>
      </c>
      <c r="H160" s="69">
        <v>7.4352912622934753</v>
      </c>
      <c r="I160" s="70">
        <v>5.8834794796954775</v>
      </c>
    </row>
    <row r="161" spans="1:9" outlineLevel="1" x14ac:dyDescent="0.2">
      <c r="A161" s="95"/>
      <c r="B161" s="118"/>
      <c r="C161" s="67">
        <v>49</v>
      </c>
      <c r="D161" s="68">
        <v>14.57327530666316</v>
      </c>
      <c r="E161" s="69">
        <v>12.716395486388292</v>
      </c>
      <c r="F161" s="69">
        <v>10.273029525549545</v>
      </c>
      <c r="G161" s="69">
        <v>8.3453069545388416</v>
      </c>
      <c r="H161" s="69">
        <v>7.730241047131142</v>
      </c>
      <c r="I161" s="70">
        <v>6.1704436611219844</v>
      </c>
    </row>
    <row r="162" spans="1:9" outlineLevel="1" x14ac:dyDescent="0.2">
      <c r="A162" s="95"/>
      <c r="B162" s="118"/>
      <c r="C162" s="67">
        <v>50</v>
      </c>
      <c r="D162" s="68">
        <v>14.796710285251516</v>
      </c>
      <c r="E162" s="69">
        <v>12.975897855173629</v>
      </c>
      <c r="F162" s="69">
        <v>10.566018652802816</v>
      </c>
      <c r="G162" s="69">
        <v>8.6509574245366085</v>
      </c>
      <c r="H162" s="69">
        <v>8.0368445641801891</v>
      </c>
      <c r="I162" s="70">
        <v>6.4713690480528552</v>
      </c>
    </row>
    <row r="163" spans="1:9" outlineLevel="1" x14ac:dyDescent="0.2">
      <c r="A163" s="95"/>
      <c r="B163" s="118"/>
      <c r="C163" s="67">
        <v>51</v>
      </c>
      <c r="D163" s="68">
        <v>15.023468650765903</v>
      </c>
      <c r="E163" s="69">
        <v>13.240608581002096</v>
      </c>
      <c r="F163" s="69">
        <v>10.867295882875029</v>
      </c>
      <c r="G163" s="69">
        <v>8.9677492154843801</v>
      </c>
      <c r="H163" s="69">
        <v>8.3555602028836358</v>
      </c>
      <c r="I163" s="70">
        <v>6.7869329853245031</v>
      </c>
    </row>
    <row r="164" spans="1:9" outlineLevel="1" x14ac:dyDescent="0.2">
      <c r="A164" s="95"/>
      <c r="B164" s="118"/>
      <c r="C164" s="67">
        <v>52</v>
      </c>
      <c r="D164" s="68">
        <v>15.253597798010793</v>
      </c>
      <c r="E164" s="69">
        <v>13.510630023946781</v>
      </c>
      <c r="F164" s="69">
        <v>11.177093426293069</v>
      </c>
      <c r="G164" s="69">
        <v>9.2960862513929872</v>
      </c>
      <c r="H164" s="69">
        <v>8.6868642931968267</v>
      </c>
      <c r="I164" s="70">
        <v>7.1178455801520091</v>
      </c>
    </row>
    <row r="165" spans="1:9" outlineLevel="1" x14ac:dyDescent="0.2">
      <c r="A165" s="95"/>
      <c r="B165" s="118"/>
      <c r="C165" s="67">
        <v>53</v>
      </c>
      <c r="D165" s="68">
        <v>15.487145759637624</v>
      </c>
      <c r="E165" s="69">
        <v>13.786066503867236</v>
      </c>
      <c r="F165" s="69">
        <v>11.495649927273561</v>
      </c>
      <c r="G165" s="69">
        <v>9.6363870117146178</v>
      </c>
      <c r="H165" s="69">
        <v>9.0312518038927809</v>
      </c>
      <c r="I165" s="70">
        <v>7.4648512815833641</v>
      </c>
    </row>
    <row r="166" spans="1:9" outlineLevel="1" x14ac:dyDescent="0.2">
      <c r="A166" s="95"/>
      <c r="B166" s="118"/>
      <c r="C166" s="67">
        <v>54</v>
      </c>
      <c r="D166" s="68">
        <v>15.724161214094378</v>
      </c>
      <c r="E166" s="69">
        <v>14.067024336771166</v>
      </c>
      <c r="F166" s="69">
        <v>11.82321063972765</v>
      </c>
      <c r="G166" s="69">
        <v>9.9890850523316956</v>
      </c>
      <c r="H166" s="69">
        <v>9.3892370678861941</v>
      </c>
      <c r="I166" s="70">
        <v>7.8287305358283561</v>
      </c>
    </row>
    <row r="167" spans="1:9" outlineLevel="1" x14ac:dyDescent="0.2">
      <c r="A167" s="95"/>
      <c r="B167" s="118"/>
      <c r="C167" s="67">
        <v>55</v>
      </c>
      <c r="D167" s="68">
        <v>15.964693493666141</v>
      </c>
      <c r="E167" s="69">
        <v>14.353611871827539</v>
      </c>
      <c r="F167" s="69">
        <v>12.160027608013994</v>
      </c>
      <c r="G167" s="69">
        <v>10.354629545057568</v>
      </c>
      <c r="H167" s="69">
        <v>9.7613545356146876</v>
      </c>
      <c r="I167" s="70">
        <v>8.2103015210932995</v>
      </c>
    </row>
    <row r="168" spans="1:9" outlineLevel="1" x14ac:dyDescent="0.2">
      <c r="A168" s="95"/>
      <c r="B168" s="118"/>
      <c r="C168" s="67">
        <v>56</v>
      </c>
      <c r="D168" s="68">
        <v>16.208792592607345</v>
      </c>
      <c r="E168" s="69">
        <v>14.645939529042368</v>
      </c>
      <c r="F168" s="69">
        <v>12.506359852565982</v>
      </c>
      <c r="G168" s="69">
        <v>10.733485836301707</v>
      </c>
      <c r="H168" s="69">
        <v>10.148159557555909</v>
      </c>
      <c r="I168" s="70">
        <v>8.6104219657260117</v>
      </c>
    </row>
    <row r="169" spans="1:9" outlineLevel="1" x14ac:dyDescent="0.2">
      <c r="A169" s="95"/>
      <c r="B169" s="118"/>
      <c r="C169" s="67">
        <v>57</v>
      </c>
      <c r="D169" s="68">
        <v>16.456509175367213</v>
      </c>
      <c r="E169" s="69">
        <v>14.944119837608772</v>
      </c>
      <c r="F169" s="69">
        <v>12.862473560522881</v>
      </c>
      <c r="G169" s="69">
        <v>11.126136025575036</v>
      </c>
      <c r="H169" s="69">
        <v>10.550229196999965</v>
      </c>
      <c r="I169" s="70">
        <v>9.0299910536563104</v>
      </c>
    </row>
    <row r="170" spans="1:9" outlineLevel="1" x14ac:dyDescent="0.2">
      <c r="A170" s="95"/>
      <c r="B170" s="118"/>
      <c r="C170" s="67">
        <v>58</v>
      </c>
      <c r="D170" s="68">
        <v>16.707894584908878</v>
      </c>
      <c r="E170" s="69">
        <v>15.248267474943038</v>
      </c>
      <c r="F170" s="69">
        <v>13.228642281497716</v>
      </c>
      <c r="G170" s="69">
        <v>11.533079564534354</v>
      </c>
      <c r="H170" s="69">
        <v>10.968163074239728</v>
      </c>
      <c r="I170" s="70">
        <v>9.469951421307961</v>
      </c>
    </row>
    <row r="171" spans="1:9" outlineLevel="1" x14ac:dyDescent="0.2">
      <c r="A171" s="95"/>
      <c r="B171" s="118"/>
      <c r="C171" s="67">
        <v>59</v>
      </c>
      <c r="D171" s="68">
        <v>16.963000851123617</v>
      </c>
      <c r="E171" s="69">
        <v>15.558499306418268</v>
      </c>
      <c r="F171" s="69">
        <v>13.605147128618537</v>
      </c>
      <c r="G171" s="69">
        <v>11.954833877289543</v>
      </c>
      <c r="H171" s="69">
        <v>11.402584243385579</v>
      </c>
      <c r="I171" s="70">
        <v>9.9312912503561321</v>
      </c>
    </row>
    <row r="172" spans="1:9" outlineLevel="1" x14ac:dyDescent="0.2">
      <c r="A172" s="95"/>
      <c r="B172" s="118"/>
      <c r="C172" s="67">
        <v>60</v>
      </c>
      <c r="D172" s="68">
        <v>17.221774645789424</v>
      </c>
      <c r="E172" s="69">
        <v>15.874838217994258</v>
      </c>
      <c r="F172" s="69">
        <v>13.992194386832169</v>
      </c>
      <c r="G172" s="69">
        <v>12.39186380594623</v>
      </c>
      <c r="H172" s="69">
        <v>11.854072697023812</v>
      </c>
      <c r="I172" s="70">
        <v>10.414989080233889</v>
      </c>
    </row>
    <row r="173" spans="1:9" outlineLevel="1" x14ac:dyDescent="0.2">
      <c r="A173" s="95"/>
      <c r="B173" s="118"/>
      <c r="C173" s="67">
        <v>61</v>
      </c>
      <c r="D173" s="68">
        <v>17.484145004586278</v>
      </c>
      <c r="E173" s="69">
        <v>16.197290722619655</v>
      </c>
      <c r="F173" s="69">
        <v>14.389979565198299</v>
      </c>
      <c r="G173" s="69">
        <v>12.844634933165329</v>
      </c>
      <c r="H173" s="69">
        <v>12.323215324659872</v>
      </c>
      <c r="I173" s="70">
        <v>10.922055682285206</v>
      </c>
    </row>
    <row r="174" spans="1:9" outlineLevel="1" x14ac:dyDescent="0.2">
      <c r="A174" s="95"/>
      <c r="B174" s="118"/>
      <c r="C174" s="67">
        <v>62</v>
      </c>
      <c r="D174" s="68">
        <v>17.750021736585769</v>
      </c>
      <c r="E174" s="69">
        <v>16.52584509512004</v>
      </c>
      <c r="F174" s="69">
        <v>14.798685257873109</v>
      </c>
      <c r="G174" s="69">
        <v>13.31361152107057</v>
      </c>
      <c r="H174" s="69">
        <v>12.810604012767005</v>
      </c>
      <c r="I174" s="70">
        <v>11.453533235799858</v>
      </c>
    </row>
    <row r="175" spans="1:9" outlineLevel="1" x14ac:dyDescent="0.2">
      <c r="A175" s="95"/>
      <c r="B175" s="118"/>
      <c r="C175" s="67">
        <v>63</v>
      </c>
      <c r="D175" s="68">
        <v>18.01929114019412</v>
      </c>
      <c r="E175" s="69">
        <v>16.860466977000257</v>
      </c>
      <c r="F175" s="69">
        <v>15.218476690417525</v>
      </c>
      <c r="G175" s="69">
        <v>13.799252313232406</v>
      </c>
      <c r="H175" s="69">
        <v>13.316831670105838</v>
      </c>
      <c r="I175" s="70">
        <v>12.010492623241252</v>
      </c>
    </row>
    <row r="176" spans="1:9" outlineLevel="1" x14ac:dyDescent="0.2">
      <c r="A176" s="95"/>
      <c r="B176" s="118"/>
      <c r="C176" s="67">
        <v>64</v>
      </c>
      <c r="D176" s="68">
        <v>18.291810643448024</v>
      </c>
      <c r="E176" s="69">
        <v>17.201093860837858</v>
      </c>
      <c r="F176" s="69">
        <v>15.649496074476893</v>
      </c>
      <c r="G176" s="69">
        <v>14.302005083415544</v>
      </c>
      <c r="H176" s="69">
        <v>13.842486982603724</v>
      </c>
      <c r="I176" s="70">
        <v>12.594029440264238</v>
      </c>
    </row>
    <row r="177" spans="1:9" outlineLevel="1" x14ac:dyDescent="0.2">
      <c r="A177" s="95"/>
      <c r="B177" s="118"/>
      <c r="C177" s="71">
        <v>65</v>
      </c>
      <c r="D177" s="72">
        <v>18.567411580420128</v>
      </c>
      <c r="E177" s="73">
        <v>17.547637260766546</v>
      </c>
      <c r="F177" s="73">
        <v>16.091863980080912</v>
      </c>
      <c r="G177" s="73">
        <v>14.822307598280929</v>
      </c>
      <c r="H177" s="73">
        <v>14.388155374480753</v>
      </c>
      <c r="I177" s="74">
        <v>13.205265663923768</v>
      </c>
    </row>
    <row r="178" spans="1:9" outlineLevel="1" x14ac:dyDescent="0.2">
      <c r="A178" s="75"/>
      <c r="B178" s="75"/>
      <c r="C178" s="29"/>
      <c r="D178" s="69"/>
      <c r="E178" s="69"/>
      <c r="F178" s="69"/>
      <c r="G178" s="69"/>
      <c r="H178" s="69"/>
      <c r="I178" s="69"/>
    </row>
    <row r="179" spans="1:9" outlineLevel="1" x14ac:dyDescent="0.2">
      <c r="A179" s="75"/>
      <c r="B179" s="75"/>
      <c r="C179" s="99"/>
      <c r="D179" s="69"/>
      <c r="E179" s="69"/>
      <c r="F179" s="69"/>
      <c r="G179" s="69"/>
      <c r="H179" s="69"/>
      <c r="I179" s="69"/>
    </row>
    <row r="180" spans="1:9" outlineLevel="1" x14ac:dyDescent="0.2">
      <c r="A180" s="75"/>
      <c r="B180" s="75"/>
      <c r="D180" s="299" t="s">
        <v>149</v>
      </c>
      <c r="E180" s="300"/>
      <c r="F180" s="300"/>
      <c r="G180" s="301"/>
      <c r="H180" s="69"/>
      <c r="I180" s="69"/>
    </row>
    <row r="181" spans="1:9" outlineLevel="1" x14ac:dyDescent="0.2">
      <c r="A181" s="75"/>
      <c r="B181" s="75"/>
      <c r="C181" s="76"/>
      <c r="D181" s="291" t="s">
        <v>60</v>
      </c>
      <c r="E181" s="293"/>
      <c r="F181" s="291" t="s">
        <v>61</v>
      </c>
      <c r="G181" s="293"/>
      <c r="H181" s="69"/>
      <c r="I181" s="69"/>
    </row>
    <row r="182" spans="1:9" outlineLevel="1" x14ac:dyDescent="0.2">
      <c r="A182" s="75"/>
      <c r="B182" s="75"/>
      <c r="C182" s="19"/>
      <c r="D182" s="291" t="s">
        <v>150</v>
      </c>
      <c r="E182" s="293"/>
      <c r="F182" s="291" t="s">
        <v>150</v>
      </c>
      <c r="G182" s="293"/>
      <c r="I182" s="69"/>
    </row>
    <row r="183" spans="1:9" outlineLevel="1" x14ac:dyDescent="0.2">
      <c r="A183" s="75"/>
      <c r="B183" s="75"/>
      <c r="C183" s="63" t="s">
        <v>151</v>
      </c>
      <c r="D183" s="77">
        <v>2.1999999999999999E-2</v>
      </c>
      <c r="E183" s="78">
        <v>4.1000000000000002E-2</v>
      </c>
      <c r="F183" s="77">
        <v>2.1999999999999999E-2</v>
      </c>
      <c r="G183" s="78">
        <v>4.1000000000000002E-2</v>
      </c>
      <c r="I183" s="69"/>
    </row>
    <row r="184" spans="1:9" outlineLevel="1" x14ac:dyDescent="0.2">
      <c r="A184" s="75"/>
      <c r="B184" s="75"/>
      <c r="C184" s="79">
        <v>55</v>
      </c>
      <c r="D184" s="80">
        <v>19.994859508637305</v>
      </c>
      <c r="E184" s="81">
        <v>13.833505281564696</v>
      </c>
      <c r="F184" s="80">
        <v>20.410413852837273</v>
      </c>
      <c r="G184" s="81">
        <v>14.387684765584229</v>
      </c>
      <c r="I184" s="69"/>
    </row>
    <row r="185" spans="1:9" outlineLevel="1" x14ac:dyDescent="0.2">
      <c r="A185" s="75"/>
      <c r="B185" s="75"/>
      <c r="C185" s="79">
        <f>C184+1</f>
        <v>56</v>
      </c>
      <c r="D185" s="80">
        <v>19.196652557398306</v>
      </c>
      <c r="E185" s="81">
        <v>13.108933277985999</v>
      </c>
      <c r="F185" s="80">
        <v>19.595172042320197</v>
      </c>
      <c r="G185" s="81">
        <v>13.633770516166727</v>
      </c>
      <c r="I185" s="69"/>
    </row>
    <row r="186" spans="1:9" outlineLevel="1" x14ac:dyDescent="0.2">
      <c r="A186" s="75"/>
      <c r="B186" s="75"/>
      <c r="C186" s="79">
        <f t="shared" ref="C186:C194" si="0">C185+1</f>
        <v>57</v>
      </c>
      <c r="D186" s="80">
        <v>18.419653758855745</v>
      </c>
      <c r="E186" s="81">
        <v>12.415652623159414</v>
      </c>
      <c r="F186" s="80">
        <v>18.801591602606727</v>
      </c>
      <c r="G186" s="81">
        <v>12.912417912529969</v>
      </c>
      <c r="I186" s="69"/>
    </row>
    <row r="187" spans="1:9" outlineLevel="1" x14ac:dyDescent="0.2">
      <c r="A187" s="75"/>
      <c r="B187" s="75"/>
      <c r="C187" s="79">
        <f t="shared" si="0"/>
        <v>58</v>
      </c>
      <c r="D187" s="80">
        <v>17.663205071579419</v>
      </c>
      <c r="E187" s="81">
        <v>11.75227937637278</v>
      </c>
      <c r="F187" s="80">
        <v>18.029025916623009</v>
      </c>
      <c r="G187" s="81">
        <v>12.222202063508929</v>
      </c>
      <c r="I187" s="69"/>
    </row>
    <row r="188" spans="1:9" outlineLevel="1" x14ac:dyDescent="0.2">
      <c r="A188" s="75"/>
      <c r="B188" s="75"/>
      <c r="C188" s="79">
        <f t="shared" si="0"/>
        <v>59</v>
      </c>
      <c r="D188" s="80">
        <v>16.926541376338999</v>
      </c>
      <c r="E188" s="81">
        <v>11.117420837837575</v>
      </c>
      <c r="F188" s="80">
        <v>17.276690532989882</v>
      </c>
      <c r="G188" s="81">
        <v>11.561671460080543</v>
      </c>
      <c r="I188" s="69"/>
    </row>
    <row r="189" spans="1:9" outlineLevel="1" x14ac:dyDescent="0.2">
      <c r="A189" s="75"/>
      <c r="B189" s="75"/>
      <c r="C189" s="79">
        <f t="shared" si="0"/>
        <v>60</v>
      </c>
      <c r="D189" s="80">
        <v>16.073074984694621</v>
      </c>
      <c r="E189" s="81">
        <v>10.413817205571789</v>
      </c>
      <c r="F189" s="80">
        <v>16.403891510131277</v>
      </c>
      <c r="G189" s="81">
        <v>10.828784587297935</v>
      </c>
      <c r="I189" s="69"/>
    </row>
    <row r="190" spans="1:9" outlineLevel="1" x14ac:dyDescent="0.2">
      <c r="A190" s="75"/>
      <c r="B190" s="75"/>
      <c r="C190" s="79">
        <f t="shared" si="0"/>
        <v>61</v>
      </c>
      <c r="D190" s="80">
        <v>15.369184733377216</v>
      </c>
      <c r="E190" s="81">
        <v>9.8306763508921922</v>
      </c>
      <c r="F190" s="80">
        <v>15.685028857944916</v>
      </c>
      <c r="G190" s="81">
        <v>10.222080525321077</v>
      </c>
      <c r="H190" s="69"/>
      <c r="I190" s="69"/>
    </row>
    <row r="191" spans="1:9" outlineLevel="1" x14ac:dyDescent="0.2">
      <c r="A191" s="75"/>
      <c r="B191" s="75"/>
      <c r="C191" s="79">
        <f t="shared" si="0"/>
        <v>62</v>
      </c>
      <c r="D191" s="80">
        <v>14.681990760584304</v>
      </c>
      <c r="E191" s="81">
        <v>9.2717222966171331</v>
      </c>
      <c r="F191" s="80">
        <v>14.983226817419624</v>
      </c>
      <c r="G191" s="81">
        <v>9.6405484370109455</v>
      </c>
      <c r="H191" s="69"/>
      <c r="I191" s="69"/>
    </row>
    <row r="192" spans="1:9" outlineLevel="1" x14ac:dyDescent="0.2">
      <c r="A192" s="75"/>
      <c r="B192" s="75"/>
      <c r="C192" s="79">
        <f t="shared" si="0"/>
        <v>63</v>
      </c>
      <c r="D192" s="80">
        <v>14.010824108949006</v>
      </c>
      <c r="E192" s="81">
        <v>8.7358162562845507</v>
      </c>
      <c r="F192" s="80">
        <v>14.297799812399642</v>
      </c>
      <c r="G192" s="81">
        <v>9.0830018355527429</v>
      </c>
      <c r="H192" s="69"/>
      <c r="I192" s="69"/>
    </row>
    <row r="193" spans="1:9" outlineLevel="1" x14ac:dyDescent="0.2">
      <c r="A193" s="75"/>
      <c r="B193" s="75"/>
      <c r="C193" s="79">
        <f t="shared" si="0"/>
        <v>64</v>
      </c>
      <c r="D193" s="80">
        <v>13.355630961796692</v>
      </c>
      <c r="E193" s="81">
        <v>8.2222196274561608</v>
      </c>
      <c r="F193" s="80">
        <v>13.628694829930447</v>
      </c>
      <c r="G193" s="81">
        <v>8.5486732811719435</v>
      </c>
      <c r="H193" s="69"/>
      <c r="I193" s="69"/>
    </row>
    <row r="194" spans="1:9" outlineLevel="1" x14ac:dyDescent="0.2">
      <c r="A194" s="75"/>
      <c r="B194" s="75"/>
      <c r="C194" s="82">
        <f t="shared" si="0"/>
        <v>65</v>
      </c>
      <c r="D194" s="83">
        <v>12.716395486388292</v>
      </c>
      <c r="E194" s="84">
        <v>7.730241047131142</v>
      </c>
      <c r="F194" s="83">
        <v>12.975897855173629</v>
      </c>
      <c r="G194" s="84">
        <v>8.0368445641801891</v>
      </c>
      <c r="H194" s="69"/>
      <c r="I194" s="69"/>
    </row>
    <row r="195" spans="1:9" outlineLevel="1" x14ac:dyDescent="0.2">
      <c r="A195" s="75"/>
      <c r="B195" s="75"/>
      <c r="C195" s="29"/>
      <c r="D195" s="69"/>
      <c r="E195" s="69"/>
      <c r="F195" s="69"/>
      <c r="G195" s="69"/>
      <c r="H195" s="69"/>
      <c r="I195" s="69"/>
    </row>
    <row r="196" spans="1:9" outlineLevel="1" x14ac:dyDescent="0.2">
      <c r="A196" s="75"/>
      <c r="B196" s="75"/>
      <c r="C196" s="29"/>
      <c r="D196" s="69"/>
      <c r="E196" s="69"/>
      <c r="F196" s="69"/>
      <c r="G196" s="69"/>
      <c r="H196" s="69"/>
      <c r="I196" s="69"/>
    </row>
    <row r="197" spans="1:9" outlineLevel="1" x14ac:dyDescent="0.2">
      <c r="A197" s="75"/>
      <c r="B197" s="75"/>
      <c r="C197" s="29"/>
      <c r="D197" s="299" t="s">
        <v>149</v>
      </c>
      <c r="E197" s="300"/>
      <c r="F197" s="300"/>
      <c r="G197" s="301"/>
      <c r="H197" s="69"/>
      <c r="I197" s="69"/>
    </row>
    <row r="198" spans="1:9" outlineLevel="1" x14ac:dyDescent="0.2">
      <c r="A198" s="75"/>
      <c r="B198" s="75"/>
      <c r="C198" s="19"/>
      <c r="D198" s="302" t="s">
        <v>62</v>
      </c>
      <c r="E198" s="302"/>
      <c r="F198" s="302" t="s">
        <v>63</v>
      </c>
      <c r="G198" s="302"/>
      <c r="H198" s="69"/>
      <c r="I198" s="69"/>
    </row>
    <row r="199" spans="1:9" outlineLevel="1" x14ac:dyDescent="0.2">
      <c r="A199" s="75"/>
      <c r="B199" s="75"/>
      <c r="C199" s="19"/>
      <c r="D199" s="303" t="s">
        <v>150</v>
      </c>
      <c r="E199" s="304"/>
      <c r="F199" s="303" t="s">
        <v>147</v>
      </c>
      <c r="G199" s="304"/>
      <c r="H199" s="69"/>
      <c r="I199" s="69"/>
    </row>
    <row r="200" spans="1:9" outlineLevel="1" x14ac:dyDescent="0.2">
      <c r="A200" s="75"/>
      <c r="B200" s="75"/>
      <c r="C200" s="63" t="s">
        <v>151</v>
      </c>
      <c r="D200" s="77">
        <v>2.1999999999999999E-2</v>
      </c>
      <c r="E200" s="78">
        <v>4.1000000000000002E-2</v>
      </c>
      <c r="F200" s="77">
        <v>2.1999999999999999E-2</v>
      </c>
      <c r="G200" s="78">
        <v>4.1000000000000002E-2</v>
      </c>
      <c r="H200" s="69"/>
      <c r="I200" s="69"/>
    </row>
    <row r="201" spans="1:9" outlineLevel="1" x14ac:dyDescent="0.2">
      <c r="A201" s="75"/>
      <c r="B201" s="75"/>
      <c r="C201" s="79">
        <v>60</v>
      </c>
      <c r="D201" s="80">
        <v>20.098808188076372</v>
      </c>
      <c r="E201" s="81">
        <v>15.997371483990086</v>
      </c>
      <c r="F201" s="80" t="s">
        <v>21</v>
      </c>
      <c r="G201" s="81" t="s">
        <v>21</v>
      </c>
      <c r="H201" s="69"/>
      <c r="I201" s="69"/>
    </row>
    <row r="202" spans="1:9" outlineLevel="1" x14ac:dyDescent="0.2">
      <c r="A202" s="75"/>
      <c r="B202" s="75"/>
      <c r="C202" s="79">
        <v>61</v>
      </c>
      <c r="D202" s="80">
        <v>19.213592319822862</v>
      </c>
      <c r="E202" s="81">
        <v>15.097361356889113</v>
      </c>
      <c r="F202" s="80">
        <v>19.604935886325752</v>
      </c>
      <c r="G202" s="81">
        <v>15.695902752940864</v>
      </c>
      <c r="H202" s="69"/>
      <c r="I202" s="69"/>
    </row>
    <row r="203" spans="1:9" outlineLevel="1" x14ac:dyDescent="0.2">
      <c r="A203" s="75"/>
      <c r="B203" s="75"/>
      <c r="C203" s="79">
        <v>62</v>
      </c>
      <c r="D203" s="80">
        <v>18.349064291042303</v>
      </c>
      <c r="E203" s="81">
        <v>14.234486655273169</v>
      </c>
      <c r="F203" s="80">
        <v>18.722684225774454</v>
      </c>
      <c r="G203" s="81">
        <v>14.798683246605215</v>
      </c>
      <c r="H203" s="69"/>
      <c r="I203" s="69"/>
    </row>
    <row r="204" spans="1:9" outlineLevel="1" x14ac:dyDescent="0.2">
      <c r="A204" s="75"/>
      <c r="B204" s="75"/>
      <c r="C204" s="79">
        <v>63</v>
      </c>
      <c r="D204" s="80">
        <v>17.504396507534203</v>
      </c>
      <c r="E204" s="81">
        <v>13.407007033611622</v>
      </c>
      <c r="F204" s="80">
        <v>17.860626722044394</v>
      </c>
      <c r="G204" s="81">
        <v>13.938215938238642</v>
      </c>
      <c r="H204" s="69"/>
      <c r="I204" s="69"/>
    </row>
    <row r="205" spans="1:9" outlineLevel="1" x14ac:dyDescent="0.2">
      <c r="A205" s="75"/>
      <c r="B205" s="75"/>
      <c r="C205" s="79">
        <v>64</v>
      </c>
      <c r="D205" s="80">
        <v>16.679623754777438</v>
      </c>
      <c r="E205" s="81">
        <v>12.613863400389496</v>
      </c>
      <c r="F205" s="80">
        <v>17.018797008326828</v>
      </c>
      <c r="G205" s="81">
        <v>13.113399627791745</v>
      </c>
      <c r="H205" s="69"/>
      <c r="I205" s="69"/>
    </row>
    <row r="206" spans="1:9" outlineLevel="1" x14ac:dyDescent="0.2">
      <c r="A206" s="75"/>
      <c r="B206" s="75"/>
      <c r="C206" s="82">
        <v>65</v>
      </c>
      <c r="D206" s="83">
        <v>15.874838217994258</v>
      </c>
      <c r="E206" s="84">
        <v>11.854072697023812</v>
      </c>
      <c r="F206" s="83">
        <v>16.197290722619655</v>
      </c>
      <c r="G206" s="84">
        <v>12.323215324659872</v>
      </c>
      <c r="H206" s="69"/>
      <c r="I206" s="69"/>
    </row>
    <row r="207" spans="1:9" outlineLevel="1" x14ac:dyDescent="0.2">
      <c r="A207" s="75"/>
      <c r="B207" s="75"/>
      <c r="C207" s="29"/>
      <c r="D207" s="69"/>
      <c r="E207" s="69"/>
      <c r="F207" s="69"/>
      <c r="G207" s="69"/>
      <c r="H207" s="69"/>
      <c r="I207" s="69"/>
    </row>
    <row r="210" spans="1:6" x14ac:dyDescent="0.2">
      <c r="A210" s="4" t="s">
        <v>165</v>
      </c>
      <c r="B210" s="32" t="s">
        <v>152</v>
      </c>
      <c r="C210" s="4" t="s">
        <v>153</v>
      </c>
    </row>
    <row r="211" spans="1:6" x14ac:dyDescent="0.2">
      <c r="A211" s="19"/>
      <c r="B211" s="19"/>
      <c r="C211" s="19"/>
    </row>
    <row r="212" spans="1:6" ht="15.75" x14ac:dyDescent="0.25">
      <c r="A212" s="19"/>
      <c r="B212" s="19"/>
      <c r="C212" s="106" t="s">
        <v>347</v>
      </c>
      <c r="D212" s="107"/>
      <c r="E212" s="107"/>
      <c r="F212" s="107"/>
    </row>
    <row r="214" spans="1:6" x14ac:dyDescent="0.2">
      <c r="C214" s="19" t="s">
        <v>103</v>
      </c>
    </row>
    <row r="215" spans="1:6" x14ac:dyDescent="0.2">
      <c r="C215" s="4" t="s">
        <v>64</v>
      </c>
      <c r="D215" s="100"/>
    </row>
    <row r="216" spans="1:6" x14ac:dyDescent="0.2">
      <c r="C216" s="4" t="s">
        <v>65</v>
      </c>
      <c r="D216" s="100"/>
    </row>
    <row r="217" spans="1:6" x14ac:dyDescent="0.2">
      <c r="C217" s="4" t="s">
        <v>66</v>
      </c>
      <c r="D217" s="100"/>
      <c r="E217" s="115"/>
      <c r="F217" s="90"/>
    </row>
    <row r="218" spans="1:6" x14ac:dyDescent="0.2">
      <c r="D218" s="101"/>
      <c r="F218" s="59"/>
    </row>
    <row r="219" spans="1:6" x14ac:dyDescent="0.2">
      <c r="C219" s="19" t="s">
        <v>109</v>
      </c>
      <c r="D219" s="100"/>
    </row>
    <row r="220" spans="1:6" x14ac:dyDescent="0.2">
      <c r="D220" s="85"/>
      <c r="F220" s="115"/>
    </row>
    <row r="221" spans="1:6" x14ac:dyDescent="0.2">
      <c r="C221" s="19" t="s">
        <v>58</v>
      </c>
    </row>
    <row r="222" spans="1:6" x14ac:dyDescent="0.2">
      <c r="C222" s="4" t="s">
        <v>64</v>
      </c>
      <c r="D222" s="100"/>
      <c r="F222" s="109"/>
    </row>
    <row r="223" spans="1:6" x14ac:dyDescent="0.2">
      <c r="C223" s="4" t="s">
        <v>68</v>
      </c>
      <c r="D223" s="100"/>
    </row>
    <row r="224" spans="1:6" x14ac:dyDescent="0.2">
      <c r="C224" s="4" t="s">
        <v>69</v>
      </c>
      <c r="D224" s="100"/>
    </row>
    <row r="225" spans="1:6" x14ac:dyDescent="0.2">
      <c r="D225" s="101"/>
    </row>
    <row r="226" spans="1:6" x14ac:dyDescent="0.2">
      <c r="C226" s="19" t="s">
        <v>108</v>
      </c>
      <c r="D226" s="100"/>
    </row>
    <row r="227" spans="1:6" x14ac:dyDescent="0.2">
      <c r="C227" s="19"/>
      <c r="D227" s="19"/>
    </row>
    <row r="228" spans="1:6" x14ac:dyDescent="0.2">
      <c r="C228" s="19" t="s">
        <v>112</v>
      </c>
    </row>
    <row r="229" spans="1:6" x14ac:dyDescent="0.2">
      <c r="C229" s="4" t="s">
        <v>64</v>
      </c>
      <c r="D229" s="100"/>
    </row>
    <row r="230" spans="1:6" x14ac:dyDescent="0.2">
      <c r="C230" s="4" t="s">
        <v>68</v>
      </c>
      <c r="D230" s="100"/>
    </row>
    <row r="231" spans="1:6" x14ac:dyDescent="0.2">
      <c r="C231" s="4" t="s">
        <v>69</v>
      </c>
      <c r="D231" s="100"/>
    </row>
    <row r="232" spans="1:6" x14ac:dyDescent="0.2">
      <c r="D232" s="101"/>
    </row>
    <row r="233" spans="1:6" x14ac:dyDescent="0.2">
      <c r="C233" s="19" t="s">
        <v>113</v>
      </c>
      <c r="D233" s="100"/>
    </row>
    <row r="234" spans="1:6" x14ac:dyDescent="0.2">
      <c r="C234" s="19"/>
      <c r="D234" s="19"/>
    </row>
    <row r="236" spans="1:6" x14ac:dyDescent="0.2">
      <c r="A236" s="4" t="s">
        <v>166</v>
      </c>
      <c r="B236" s="32" t="s">
        <v>155</v>
      </c>
      <c r="C236" s="4" t="s">
        <v>154</v>
      </c>
    </row>
    <row r="237" spans="1:6" x14ac:dyDescent="0.2">
      <c r="A237" s="19"/>
      <c r="B237" s="19"/>
      <c r="C237" s="19"/>
    </row>
    <row r="238" spans="1:6" ht="15.75" x14ac:dyDescent="0.25">
      <c r="A238" s="19"/>
      <c r="B238" s="19"/>
      <c r="C238" s="106" t="s">
        <v>347</v>
      </c>
      <c r="D238" s="107"/>
      <c r="E238" s="107"/>
      <c r="F238" s="107"/>
    </row>
    <row r="241" spans="1:6" x14ac:dyDescent="0.2">
      <c r="C241" s="19" t="s">
        <v>104</v>
      </c>
      <c r="D241" s="102"/>
      <c r="F241" s="109"/>
    </row>
    <row r="242" spans="1:6" x14ac:dyDescent="0.2">
      <c r="C242" s="19"/>
      <c r="D242" s="85"/>
    </row>
    <row r="243" spans="1:6" x14ac:dyDescent="0.2">
      <c r="C243" s="19" t="s">
        <v>105</v>
      </c>
      <c r="D243" s="103"/>
    </row>
    <row r="245" spans="1:6" x14ac:dyDescent="0.2">
      <c r="A245" s="19"/>
      <c r="B245" s="19"/>
      <c r="C245" s="4" t="s">
        <v>107</v>
      </c>
    </row>
    <row r="246" spans="1:6" x14ac:dyDescent="0.2">
      <c r="C246" s="86"/>
    </row>
    <row r="247" spans="1:6" x14ac:dyDescent="0.2">
      <c r="C247" s="111" t="s">
        <v>114</v>
      </c>
    </row>
    <row r="248" spans="1:6" x14ac:dyDescent="0.2">
      <c r="C248" s="91" t="s">
        <v>98</v>
      </c>
      <c r="D248" s="119">
        <f>E22</f>
        <v>1875870</v>
      </c>
      <c r="F248" s="108"/>
    </row>
    <row r="249" spans="1:6" x14ac:dyDescent="0.2">
      <c r="C249" s="91" t="s">
        <v>156</v>
      </c>
      <c r="D249" s="120">
        <v>240000</v>
      </c>
    </row>
    <row r="250" spans="1:6" x14ac:dyDescent="0.2">
      <c r="C250" s="91" t="s">
        <v>97</v>
      </c>
      <c r="D250" s="120">
        <v>12300</v>
      </c>
    </row>
    <row r="251" spans="1:6" x14ac:dyDescent="0.2">
      <c r="C251" s="91" t="s">
        <v>157</v>
      </c>
      <c r="D251" s="120">
        <f>-(F36+G36)</f>
        <v>-78000</v>
      </c>
      <c r="E251" s="108"/>
    </row>
    <row r="252" spans="1:6" x14ac:dyDescent="0.2">
      <c r="C252" s="91" t="s">
        <v>158</v>
      </c>
      <c r="D252" s="120">
        <v>-25000</v>
      </c>
    </row>
    <row r="253" spans="1:6" x14ac:dyDescent="0.2">
      <c r="C253" s="91" t="s">
        <v>159</v>
      </c>
      <c r="D253" s="120">
        <v>-600000</v>
      </c>
    </row>
    <row r="254" spans="1:6" x14ac:dyDescent="0.2">
      <c r="C254" s="91" t="s">
        <v>94</v>
      </c>
      <c r="D254" s="119">
        <f>SUM(D248:D253)</f>
        <v>1425170</v>
      </c>
    </row>
    <row r="255" spans="1:6" x14ac:dyDescent="0.2">
      <c r="C255" s="86"/>
    </row>
    <row r="256" spans="1:6" x14ac:dyDescent="0.2">
      <c r="C256" s="111" t="s">
        <v>115</v>
      </c>
    </row>
    <row r="257" spans="1:6" x14ac:dyDescent="0.2">
      <c r="C257" s="86" t="s">
        <v>160</v>
      </c>
    </row>
    <row r="258" spans="1:6" x14ac:dyDescent="0.2">
      <c r="C258" s="86" t="s">
        <v>161</v>
      </c>
      <c r="D258" s="113"/>
    </row>
    <row r="259" spans="1:6" x14ac:dyDescent="0.2">
      <c r="C259" s="86" t="s">
        <v>99</v>
      </c>
    </row>
    <row r="260" spans="1:6" x14ac:dyDescent="0.2">
      <c r="C260" s="86" t="s">
        <v>95</v>
      </c>
    </row>
    <row r="261" spans="1:6" x14ac:dyDescent="0.2">
      <c r="C261" s="86"/>
    </row>
    <row r="262" spans="1:6" x14ac:dyDescent="0.2">
      <c r="C262" s="86" t="s">
        <v>162</v>
      </c>
    </row>
    <row r="263" spans="1:6" x14ac:dyDescent="0.2">
      <c r="C263" s="86"/>
    </row>
    <row r="264" spans="1:6" x14ac:dyDescent="0.2">
      <c r="A264" s="4" t="s">
        <v>167</v>
      </c>
      <c r="B264" s="32" t="s">
        <v>164</v>
      </c>
      <c r="C264" s="121" t="s">
        <v>163</v>
      </c>
    </row>
    <row r="265" spans="1:6" x14ac:dyDescent="0.2">
      <c r="C265" s="104"/>
    </row>
    <row r="266" spans="1:6" ht="15.75" x14ac:dyDescent="0.25">
      <c r="C266" s="106" t="s">
        <v>347</v>
      </c>
      <c r="D266" s="107"/>
      <c r="E266" s="107"/>
      <c r="F266" s="107"/>
    </row>
    <row r="268" spans="1:6" x14ac:dyDescent="0.2">
      <c r="C268" s="19" t="s">
        <v>103</v>
      </c>
    </row>
    <row r="269" spans="1:6" x14ac:dyDescent="0.2">
      <c r="C269" s="19"/>
    </row>
    <row r="270" spans="1:6" x14ac:dyDescent="0.2">
      <c r="C270" s="4" t="s">
        <v>64</v>
      </c>
      <c r="D270" s="102"/>
    </row>
    <row r="271" spans="1:6" x14ac:dyDescent="0.2">
      <c r="C271" s="4" t="s">
        <v>65</v>
      </c>
      <c r="D271" s="102"/>
    </row>
    <row r="272" spans="1:6" x14ac:dyDescent="0.2">
      <c r="C272" s="5" t="s">
        <v>66</v>
      </c>
      <c r="D272" s="102"/>
    </row>
    <row r="273" spans="1:6" x14ac:dyDescent="0.2">
      <c r="C273" s="5"/>
      <c r="D273" s="105"/>
    </row>
    <row r="274" spans="1:6" x14ac:dyDescent="0.2">
      <c r="C274" s="4" t="s">
        <v>67</v>
      </c>
      <c r="D274" s="102"/>
    </row>
    <row r="277" spans="1:6" x14ac:dyDescent="0.2">
      <c r="A277" s="4" t="s">
        <v>168</v>
      </c>
      <c r="B277" s="32" t="s">
        <v>170</v>
      </c>
      <c r="C277" s="4" t="s">
        <v>169</v>
      </c>
    </row>
    <row r="279" spans="1:6" ht="15.75" x14ac:dyDescent="0.25">
      <c r="C279" s="106" t="s">
        <v>347</v>
      </c>
      <c r="D279" s="107"/>
      <c r="E279" s="107"/>
      <c r="F279" s="107"/>
    </row>
    <row r="280" spans="1:6" ht="15.75" x14ac:dyDescent="0.2">
      <c r="C280" s="87"/>
      <c r="D280" s="88"/>
      <c r="E280" s="89"/>
      <c r="F280" s="88"/>
    </row>
    <row r="281" spans="1:6" x14ac:dyDescent="0.2">
      <c r="C281" s="112" t="s">
        <v>101</v>
      </c>
      <c r="D281" s="102"/>
      <c r="F281" s="109"/>
    </row>
    <row r="282" spans="1:6" x14ac:dyDescent="0.2">
      <c r="C282" s="112" t="s">
        <v>70</v>
      </c>
      <c r="D282" s="102"/>
    </row>
    <row r="283" spans="1:6" hidden="1" x14ac:dyDescent="0.2">
      <c r="C283" s="112" t="s">
        <v>100</v>
      </c>
      <c r="D283" s="102"/>
    </row>
    <row r="284" spans="1:6" x14ac:dyDescent="0.2">
      <c r="C284" s="112" t="s">
        <v>117</v>
      </c>
      <c r="D284" s="102"/>
    </row>
    <row r="285" spans="1:6" x14ac:dyDescent="0.2">
      <c r="C285" s="112" t="s">
        <v>118</v>
      </c>
      <c r="D285" s="102"/>
    </row>
    <row r="286" spans="1:6" x14ac:dyDescent="0.2">
      <c r="D286" s="90"/>
    </row>
    <row r="287" spans="1:6" ht="15.75" customHeight="1" x14ac:dyDescent="0.2">
      <c r="C287" s="122" t="s">
        <v>106</v>
      </c>
      <c r="D287" s="19"/>
    </row>
    <row r="288" spans="1:6" x14ac:dyDescent="0.2">
      <c r="C288" s="91" t="s">
        <v>71</v>
      </c>
      <c r="D288" s="102"/>
    </row>
    <row r="289" spans="1:4" x14ac:dyDescent="0.2">
      <c r="C289" s="91" t="s">
        <v>72</v>
      </c>
      <c r="D289" s="102"/>
    </row>
    <row r="290" spans="1:4" x14ac:dyDescent="0.2">
      <c r="C290" s="91" t="s">
        <v>73</v>
      </c>
      <c r="D290" s="102"/>
    </row>
    <row r="291" spans="1:4" x14ac:dyDescent="0.2">
      <c r="C291" s="91" t="s">
        <v>74</v>
      </c>
      <c r="D291" s="102"/>
    </row>
    <row r="292" spans="1:4" x14ac:dyDescent="0.2">
      <c r="C292" s="91" t="s">
        <v>78</v>
      </c>
      <c r="D292" s="102"/>
    </row>
    <row r="293" spans="1:4" x14ac:dyDescent="0.2">
      <c r="C293" s="91" t="s">
        <v>75</v>
      </c>
      <c r="D293" s="102"/>
    </row>
    <row r="294" spans="1:4" x14ac:dyDescent="0.2">
      <c r="C294" s="91" t="s">
        <v>102</v>
      </c>
      <c r="D294" s="102"/>
    </row>
    <row r="295" spans="1:4" x14ac:dyDescent="0.2">
      <c r="C295" s="91" t="s">
        <v>125</v>
      </c>
      <c r="D295" s="102"/>
    </row>
    <row r="296" spans="1:4" x14ac:dyDescent="0.2">
      <c r="C296" s="91" t="s">
        <v>76</v>
      </c>
      <c r="D296" s="102"/>
    </row>
    <row r="297" spans="1:4" x14ac:dyDescent="0.2">
      <c r="C297" s="92"/>
    </row>
    <row r="298" spans="1:4" x14ac:dyDescent="0.2">
      <c r="C298" s="112" t="s">
        <v>119</v>
      </c>
      <c r="D298" s="102"/>
    </row>
    <row r="299" spans="1:4" x14ac:dyDescent="0.2">
      <c r="C299" s="92"/>
    </row>
    <row r="300" spans="1:4" x14ac:dyDescent="0.2">
      <c r="C300" s="92"/>
    </row>
    <row r="301" spans="1:4" x14ac:dyDescent="0.2">
      <c r="C301" s="4" t="s">
        <v>116</v>
      </c>
    </row>
    <row r="303" spans="1:4" x14ac:dyDescent="0.2">
      <c r="A303" s="4" t="s">
        <v>171</v>
      </c>
      <c r="B303" s="32" t="s">
        <v>173</v>
      </c>
      <c r="C303" s="4" t="s">
        <v>172</v>
      </c>
    </row>
    <row r="305" spans="3:3" x14ac:dyDescent="0.2">
      <c r="C305" s="102" t="s">
        <v>348</v>
      </c>
    </row>
  </sheetData>
  <mergeCells count="38">
    <mergeCell ref="D182:E182"/>
    <mergeCell ref="F182:G182"/>
    <mergeCell ref="D198:E198"/>
    <mergeCell ref="F198:G198"/>
    <mergeCell ref="D199:E199"/>
    <mergeCell ref="F199:G199"/>
    <mergeCell ref="D197:G197"/>
    <mergeCell ref="D154:I154"/>
    <mergeCell ref="D155:I155"/>
    <mergeCell ref="D181:E181"/>
    <mergeCell ref="F181:G181"/>
    <mergeCell ref="D180:G180"/>
    <mergeCell ref="D123:I123"/>
    <mergeCell ref="C75:D75"/>
    <mergeCell ref="E75:F75"/>
    <mergeCell ref="C76:F76"/>
    <mergeCell ref="C77:D77"/>
    <mergeCell ref="E77:F77"/>
    <mergeCell ref="C78:D78"/>
    <mergeCell ref="E78:F78"/>
    <mergeCell ref="C79:D79"/>
    <mergeCell ref="E79:F79"/>
    <mergeCell ref="C80:D80"/>
    <mergeCell ref="E80:F80"/>
    <mergeCell ref="D91:I91"/>
    <mergeCell ref="C74:D74"/>
    <mergeCell ref="E74:F74"/>
    <mergeCell ref="C4:G4"/>
    <mergeCell ref="D56:E57"/>
    <mergeCell ref="D58:E58"/>
    <mergeCell ref="C69:D69"/>
    <mergeCell ref="E69:F69"/>
    <mergeCell ref="C70:F70"/>
    <mergeCell ref="C71:D71"/>
    <mergeCell ref="E71:F71"/>
    <mergeCell ref="C72:D72"/>
    <mergeCell ref="E72:F72"/>
    <mergeCell ref="C73:F7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1EEB-17C7-460F-BAFC-D40B659CEA37}">
  <dimension ref="A1:U71"/>
  <sheetViews>
    <sheetView zoomScale="90" zoomScaleNormal="90" workbookViewId="0">
      <selection activeCell="G25" sqref="G25"/>
    </sheetView>
  </sheetViews>
  <sheetFormatPr defaultColWidth="8.85546875" defaultRowHeight="15.75" x14ac:dyDescent="0.25"/>
  <cols>
    <col min="1" max="1" width="3.5703125" style="124" customWidth="1"/>
    <col min="2" max="2" width="11.140625" style="124" customWidth="1"/>
    <col min="3" max="3" width="20.42578125" style="124" customWidth="1"/>
    <col min="4" max="4" width="23.140625" style="124" customWidth="1"/>
    <col min="5" max="5" width="27.42578125" style="124" customWidth="1"/>
    <col min="6" max="7" width="12.85546875" style="124" customWidth="1"/>
    <col min="8" max="8" width="14.85546875" style="124" customWidth="1"/>
    <col min="9" max="9" width="11.85546875" style="124" customWidth="1"/>
    <col min="10" max="11" width="2.5703125" style="124" customWidth="1"/>
    <col min="12" max="12" width="8.85546875" style="123"/>
    <col min="13" max="13" width="11.140625" style="123" customWidth="1"/>
    <col min="15" max="15" width="13.140625" style="123" customWidth="1"/>
    <col min="16" max="16" width="11.5703125" style="123" customWidth="1"/>
    <col min="17" max="17" width="8.85546875" style="123"/>
    <col min="18" max="18" width="9.7109375" style="123" customWidth="1"/>
    <col min="19" max="16384" width="8.85546875" style="123"/>
  </cols>
  <sheetData>
    <row r="1" spans="1:21" x14ac:dyDescent="0.25">
      <c r="A1" s="116" t="s">
        <v>126</v>
      </c>
      <c r="B1" s="116"/>
      <c r="L1" s="123" t="str">
        <f>A1</f>
        <v>RETFRC Spring 2024</v>
      </c>
    </row>
    <row r="2" spans="1:21" x14ac:dyDescent="0.25">
      <c r="A2" s="116" t="s">
        <v>176</v>
      </c>
      <c r="B2" s="116"/>
      <c r="L2" s="123" t="str">
        <f>A2</f>
        <v>Question 3</v>
      </c>
    </row>
    <row r="3" spans="1:21" ht="18.600000000000001" customHeight="1" x14ac:dyDescent="0.3">
      <c r="A3" s="125"/>
    </row>
    <row r="4" spans="1:21" ht="18.600000000000001" customHeight="1" x14ac:dyDescent="0.25">
      <c r="A4" s="116"/>
      <c r="L4" s="123" t="s">
        <v>174</v>
      </c>
    </row>
    <row r="5" spans="1:21" x14ac:dyDescent="0.25">
      <c r="A5" s="116"/>
      <c r="B5" s="126" t="s">
        <v>177</v>
      </c>
      <c r="C5" s="124" t="s">
        <v>178</v>
      </c>
      <c r="L5" s="127"/>
      <c r="M5" s="127"/>
      <c r="N5" s="128"/>
      <c r="O5" s="127"/>
      <c r="P5" s="127"/>
      <c r="Q5" s="127"/>
      <c r="R5" s="127"/>
      <c r="S5" s="127"/>
      <c r="T5" s="127"/>
      <c r="U5" s="127"/>
    </row>
    <row r="6" spans="1:21" x14ac:dyDescent="0.25">
      <c r="A6" s="116"/>
      <c r="B6" s="126"/>
      <c r="C6" s="124" t="s">
        <v>179</v>
      </c>
      <c r="L6" s="127"/>
      <c r="M6" s="2"/>
      <c r="N6" s="2"/>
      <c r="O6" s="129"/>
      <c r="P6" s="127"/>
      <c r="Q6" s="127"/>
      <c r="R6" s="127"/>
      <c r="S6" s="127"/>
      <c r="T6" s="127"/>
      <c r="U6" s="127"/>
    </row>
    <row r="7" spans="1:21" x14ac:dyDescent="0.25">
      <c r="A7" s="116"/>
      <c r="B7" s="126"/>
      <c r="L7" s="127"/>
      <c r="M7" s="127"/>
      <c r="N7" s="2"/>
      <c r="O7" s="129"/>
      <c r="P7" s="130"/>
      <c r="Q7" s="127"/>
      <c r="R7" s="127"/>
      <c r="S7" s="127"/>
      <c r="T7" s="131"/>
      <c r="U7" s="127"/>
    </row>
    <row r="8" spans="1:21" x14ac:dyDescent="0.25">
      <c r="A8" s="116"/>
      <c r="B8" s="126"/>
      <c r="C8" s="124" t="s">
        <v>180</v>
      </c>
      <c r="L8" s="127"/>
      <c r="M8" s="127"/>
      <c r="N8" s="2"/>
      <c r="O8" s="132"/>
      <c r="P8" s="132"/>
      <c r="Q8" s="132"/>
      <c r="R8" s="132"/>
      <c r="S8" s="127"/>
      <c r="T8" s="127"/>
      <c r="U8" s="127"/>
    </row>
    <row r="9" spans="1:21" x14ac:dyDescent="0.25">
      <c r="A9" s="116"/>
      <c r="B9" s="126"/>
      <c r="L9" s="127"/>
      <c r="M9" s="127"/>
      <c r="N9" s="2"/>
      <c r="O9" s="132"/>
      <c r="P9" s="133"/>
      <c r="Q9" s="130"/>
      <c r="R9" s="130"/>
      <c r="S9" s="127"/>
      <c r="T9" s="127"/>
      <c r="U9" s="127"/>
    </row>
    <row r="10" spans="1:21" ht="31.5" x14ac:dyDescent="0.25">
      <c r="A10" s="116"/>
      <c r="B10" s="126"/>
      <c r="C10" s="134" t="s">
        <v>181</v>
      </c>
      <c r="D10" s="135" t="s">
        <v>182</v>
      </c>
      <c r="L10" s="127"/>
      <c r="M10" s="127"/>
      <c r="N10" s="2"/>
      <c r="O10" s="132"/>
      <c r="P10" s="133"/>
      <c r="Q10" s="130"/>
      <c r="R10" s="130"/>
      <c r="S10" s="127"/>
      <c r="T10" s="127"/>
      <c r="U10" s="127"/>
    </row>
    <row r="11" spans="1:21" x14ac:dyDescent="0.25">
      <c r="A11" s="116"/>
      <c r="B11" s="126"/>
      <c r="C11" s="136" t="s">
        <v>183</v>
      </c>
      <c r="D11" s="137">
        <v>0.4</v>
      </c>
      <c r="L11" s="127"/>
      <c r="M11" s="127"/>
      <c r="N11" s="2"/>
      <c r="O11" s="132"/>
      <c r="P11" s="133"/>
      <c r="Q11" s="130"/>
      <c r="R11" s="130"/>
      <c r="S11" s="127"/>
      <c r="T11" s="127"/>
      <c r="U11" s="127"/>
    </row>
    <row r="12" spans="1:21" x14ac:dyDescent="0.25">
      <c r="A12" s="116"/>
      <c r="B12" s="126"/>
      <c r="C12" s="136" t="s">
        <v>184</v>
      </c>
      <c r="D12" s="137">
        <v>0.25</v>
      </c>
      <c r="L12" s="127"/>
      <c r="M12" s="127"/>
      <c r="N12" s="2"/>
      <c r="O12" s="132"/>
      <c r="P12" s="133"/>
      <c r="Q12" s="130"/>
      <c r="R12" s="130"/>
      <c r="S12" s="127"/>
      <c r="T12" s="127"/>
      <c r="U12" s="127"/>
    </row>
    <row r="13" spans="1:21" x14ac:dyDescent="0.25">
      <c r="A13" s="116"/>
      <c r="B13" s="126"/>
      <c r="C13" s="136" t="s">
        <v>185</v>
      </c>
      <c r="D13" s="137">
        <v>0.25</v>
      </c>
      <c r="L13" s="127"/>
      <c r="M13" s="127"/>
      <c r="N13" s="2"/>
      <c r="O13" s="127"/>
      <c r="P13" s="129"/>
      <c r="Q13" s="138"/>
      <c r="R13" s="138"/>
      <c r="S13" s="127"/>
      <c r="T13" s="127"/>
      <c r="U13" s="127"/>
    </row>
    <row r="14" spans="1:21" x14ac:dyDescent="0.25">
      <c r="A14" s="116"/>
      <c r="B14" s="126"/>
      <c r="C14" s="136" t="s">
        <v>186</v>
      </c>
      <c r="D14" s="137">
        <v>0.1</v>
      </c>
      <c r="L14" s="127"/>
      <c r="M14" s="127"/>
      <c r="N14" s="2"/>
      <c r="O14" s="127"/>
      <c r="P14" s="127"/>
      <c r="Q14" s="127"/>
      <c r="R14" s="127"/>
      <c r="S14" s="127"/>
      <c r="T14" s="127"/>
      <c r="U14" s="127"/>
    </row>
    <row r="15" spans="1:21" x14ac:dyDescent="0.25">
      <c r="A15" s="116"/>
      <c r="B15" s="126"/>
      <c r="C15" s="139"/>
      <c r="D15" s="140"/>
      <c r="L15" s="127"/>
      <c r="M15" s="127"/>
      <c r="N15" s="128"/>
      <c r="O15" s="132"/>
      <c r="P15" s="138"/>
      <c r="Q15" s="129"/>
      <c r="R15" s="127"/>
      <c r="S15" s="127"/>
      <c r="T15" s="127"/>
      <c r="U15" s="127"/>
    </row>
    <row r="16" spans="1:21" x14ac:dyDescent="0.25">
      <c r="A16" s="116"/>
      <c r="B16" s="126"/>
      <c r="C16" s="141" t="s">
        <v>187</v>
      </c>
      <c r="D16" s="140"/>
      <c r="L16" s="127"/>
      <c r="M16" s="127"/>
      <c r="N16" s="128"/>
      <c r="O16" s="132"/>
      <c r="P16" s="138"/>
      <c r="Q16" s="129"/>
      <c r="R16" s="127"/>
      <c r="S16" s="127"/>
      <c r="T16" s="127"/>
      <c r="U16" s="127"/>
    </row>
    <row r="17" spans="1:21" x14ac:dyDescent="0.25">
      <c r="A17" s="116"/>
      <c r="B17" s="126"/>
      <c r="C17" s="142"/>
      <c r="D17" s="140"/>
      <c r="L17" s="127"/>
      <c r="M17" s="127"/>
      <c r="N17" s="128"/>
      <c r="O17" s="132"/>
      <c r="P17" s="143"/>
      <c r="Q17" s="127"/>
      <c r="R17" s="127"/>
      <c r="S17" s="127"/>
      <c r="T17" s="127"/>
      <c r="U17" s="127"/>
    </row>
    <row r="18" spans="1:21" ht="24.95" customHeight="1" x14ac:dyDescent="0.25">
      <c r="A18" s="116"/>
      <c r="B18" s="126"/>
      <c r="C18" s="305" t="s">
        <v>188</v>
      </c>
      <c r="D18" s="306"/>
      <c r="E18" s="306"/>
      <c r="F18" s="306"/>
      <c r="G18" s="306"/>
      <c r="H18" s="306"/>
      <c r="I18" s="306"/>
      <c r="L18" s="127"/>
      <c r="M18" s="127"/>
      <c r="N18" s="128"/>
      <c r="O18" s="132"/>
      <c r="P18" s="138"/>
      <c r="Q18" s="127"/>
      <c r="R18" s="127"/>
      <c r="S18" s="127"/>
      <c r="T18" s="127"/>
      <c r="U18" s="127"/>
    </row>
    <row r="19" spans="1:21" ht="24.95" customHeight="1" x14ac:dyDescent="0.25">
      <c r="A19" s="116"/>
      <c r="B19" s="126"/>
      <c r="C19" s="305" t="s">
        <v>189</v>
      </c>
      <c r="D19" s="306"/>
      <c r="E19" s="306"/>
      <c r="F19" s="306"/>
      <c r="G19" s="306"/>
      <c r="H19" s="306"/>
      <c r="I19" s="306"/>
      <c r="L19" s="127"/>
      <c r="M19" s="127"/>
      <c r="N19" s="128"/>
      <c r="O19" s="132"/>
      <c r="P19" s="138"/>
      <c r="Q19" s="129"/>
      <c r="R19" s="127"/>
      <c r="S19" s="127"/>
      <c r="T19" s="127"/>
      <c r="U19" s="127"/>
    </row>
    <row r="20" spans="1:21" ht="24.95" customHeight="1" x14ac:dyDescent="0.25">
      <c r="A20" s="116"/>
      <c r="B20" s="126"/>
      <c r="C20" s="305" t="s">
        <v>190</v>
      </c>
      <c r="D20" s="306"/>
      <c r="E20" s="306"/>
      <c r="F20" s="306"/>
      <c r="G20" s="306"/>
      <c r="H20" s="306"/>
      <c r="I20" s="306"/>
      <c r="L20" s="127"/>
      <c r="M20" s="127"/>
      <c r="N20" s="128"/>
      <c r="O20" s="146"/>
      <c r="P20" s="147"/>
      <c r="Q20" s="129"/>
      <c r="R20" s="127"/>
      <c r="S20" s="127"/>
      <c r="T20" s="127"/>
      <c r="U20" s="127"/>
    </row>
    <row r="21" spans="1:21" ht="24.95" customHeight="1" x14ac:dyDescent="0.25">
      <c r="A21" s="116"/>
      <c r="B21" s="126"/>
      <c r="C21" s="305" t="s">
        <v>191</v>
      </c>
      <c r="D21" s="306"/>
      <c r="E21" s="306"/>
      <c r="F21" s="306"/>
      <c r="G21" s="306"/>
      <c r="H21" s="306"/>
      <c r="I21" s="306"/>
      <c r="L21" s="127"/>
      <c r="M21" s="127"/>
      <c r="N21" s="148"/>
      <c r="O21" s="127"/>
      <c r="P21" s="127"/>
      <c r="Q21" s="127"/>
      <c r="R21" s="127"/>
      <c r="S21" s="127"/>
      <c r="T21" s="127"/>
      <c r="U21" s="127"/>
    </row>
    <row r="22" spans="1:21" ht="28.5" customHeight="1" x14ac:dyDescent="0.25">
      <c r="A22" s="116"/>
      <c r="B22" s="126"/>
      <c r="C22" s="144"/>
      <c r="D22" s="134" t="s">
        <v>181</v>
      </c>
      <c r="E22" s="135" t="s">
        <v>192</v>
      </c>
      <c r="F22" s="145"/>
      <c r="G22" s="145"/>
      <c r="H22" s="145"/>
      <c r="I22" s="145"/>
      <c r="L22" s="127"/>
      <c r="M22" s="127"/>
      <c r="N22" s="129"/>
      <c r="O22" s="127"/>
      <c r="P22" s="127"/>
      <c r="Q22" s="127"/>
      <c r="R22" s="127"/>
      <c r="S22" s="127"/>
      <c r="T22" s="127"/>
      <c r="U22" s="127"/>
    </row>
    <row r="23" spans="1:21" ht="15.6" customHeight="1" x14ac:dyDescent="0.25">
      <c r="A23" s="116"/>
      <c r="B23" s="126"/>
      <c r="C23" s="144"/>
      <c r="D23" s="136" t="s">
        <v>183</v>
      </c>
      <c r="E23" s="149">
        <v>2.5000000000000001E-2</v>
      </c>
      <c r="F23" s="150"/>
      <c r="G23" s="150"/>
      <c r="H23" s="145"/>
      <c r="I23" s="145"/>
      <c r="L23" s="151"/>
      <c r="M23" s="127"/>
      <c r="N23" s="2"/>
      <c r="O23" s="129"/>
      <c r="P23" s="127"/>
      <c r="Q23" s="127"/>
      <c r="R23" s="127"/>
      <c r="S23" s="127"/>
      <c r="T23" s="127"/>
      <c r="U23" s="127"/>
    </row>
    <row r="24" spans="1:21" ht="15.6" customHeight="1" x14ac:dyDescent="0.25">
      <c r="A24" s="116"/>
      <c r="B24" s="126"/>
      <c r="C24" s="144"/>
      <c r="D24" s="136" t="s">
        <v>184</v>
      </c>
      <c r="E24" s="149">
        <v>4.8000000000000001E-2</v>
      </c>
      <c r="F24" s="150"/>
      <c r="G24" s="150"/>
      <c r="H24" s="145"/>
      <c r="I24" s="145"/>
      <c r="L24" s="151"/>
      <c r="M24" s="127"/>
      <c r="N24" s="128"/>
      <c r="O24" s="132"/>
      <c r="P24" s="138"/>
      <c r="Q24" s="129"/>
      <c r="R24" s="127"/>
      <c r="S24" s="127"/>
      <c r="T24" s="127"/>
      <c r="U24" s="127"/>
    </row>
    <row r="25" spans="1:21" ht="15.6" customHeight="1" x14ac:dyDescent="0.25">
      <c r="A25" s="116"/>
      <c r="B25" s="126"/>
      <c r="C25" s="144"/>
      <c r="D25" s="136" t="s">
        <v>185</v>
      </c>
      <c r="E25" s="149">
        <v>0.05</v>
      </c>
      <c r="F25" s="150"/>
      <c r="G25" s="150"/>
      <c r="H25" s="145"/>
      <c r="I25" s="145"/>
      <c r="L25" s="151"/>
      <c r="M25" s="127"/>
      <c r="N25" s="128"/>
      <c r="O25" s="132"/>
      <c r="P25" s="138"/>
      <c r="Q25" s="129"/>
      <c r="R25" s="127"/>
      <c r="S25" s="127"/>
      <c r="T25" s="127"/>
      <c r="U25" s="127"/>
    </row>
    <row r="26" spans="1:21" ht="15.6" customHeight="1" x14ac:dyDescent="0.25">
      <c r="A26" s="116"/>
      <c r="B26" s="126"/>
      <c r="C26" s="144"/>
      <c r="D26" s="136" t="s">
        <v>186</v>
      </c>
      <c r="E26" s="149">
        <v>4.4999999999999998E-2</v>
      </c>
      <c r="F26" s="150"/>
      <c r="G26" s="150"/>
      <c r="H26" s="145"/>
      <c r="I26" s="145"/>
      <c r="L26" s="151"/>
      <c r="M26" s="127"/>
      <c r="N26" s="128"/>
      <c r="O26" s="132"/>
      <c r="P26" s="138"/>
      <c r="Q26" s="129"/>
      <c r="R26" s="127"/>
      <c r="S26" s="127"/>
      <c r="T26" s="127"/>
      <c r="U26" s="127"/>
    </row>
    <row r="27" spans="1:21" ht="24.95" customHeight="1" x14ac:dyDescent="0.25">
      <c r="A27" s="116"/>
      <c r="B27" s="126"/>
      <c r="C27" s="305" t="s">
        <v>193</v>
      </c>
      <c r="D27" s="306"/>
      <c r="E27" s="306"/>
      <c r="F27" s="306"/>
      <c r="G27" s="306"/>
      <c r="H27" s="306"/>
      <c r="I27" s="306"/>
      <c r="L27" s="127"/>
      <c r="M27" s="127"/>
      <c r="N27" s="128"/>
      <c r="O27" s="132"/>
      <c r="P27" s="138"/>
      <c r="Q27" s="127"/>
      <c r="R27" s="127"/>
      <c r="S27" s="127"/>
      <c r="T27" s="127"/>
      <c r="U27" s="127"/>
    </row>
    <row r="28" spans="1:21" ht="24.95" customHeight="1" x14ac:dyDescent="0.25">
      <c r="A28" s="116"/>
      <c r="B28" s="126"/>
      <c r="C28" s="305" t="s">
        <v>194</v>
      </c>
      <c r="D28" s="306"/>
      <c r="E28" s="306"/>
      <c r="F28" s="306"/>
      <c r="G28" s="306"/>
      <c r="H28" s="306"/>
      <c r="I28" s="306"/>
      <c r="L28" s="127"/>
      <c r="M28" s="127"/>
      <c r="N28" s="128"/>
      <c r="O28" s="132"/>
      <c r="P28" s="138"/>
      <c r="Q28" s="129"/>
      <c r="R28" s="127"/>
      <c r="S28" s="127"/>
      <c r="T28" s="127"/>
      <c r="U28" s="127"/>
    </row>
    <row r="29" spans="1:21" x14ac:dyDescent="0.25">
      <c r="L29" s="127"/>
      <c r="M29" s="127"/>
      <c r="N29" s="128"/>
      <c r="O29" s="132"/>
      <c r="P29" s="138"/>
      <c r="Q29" s="129"/>
      <c r="R29" s="127"/>
      <c r="S29" s="127"/>
      <c r="T29" s="127"/>
      <c r="U29" s="127"/>
    </row>
    <row r="30" spans="1:21" x14ac:dyDescent="0.25">
      <c r="C30" s="152" t="s">
        <v>195</v>
      </c>
      <c r="L30" s="127"/>
      <c r="M30" s="127"/>
      <c r="N30" s="128"/>
      <c r="O30" s="146"/>
      <c r="P30" s="147"/>
      <c r="Q30" s="127"/>
      <c r="R30" s="127"/>
      <c r="S30" s="127"/>
      <c r="T30" s="127"/>
      <c r="U30" s="127"/>
    </row>
    <row r="31" spans="1:21" ht="31.5" x14ac:dyDescent="0.25">
      <c r="C31" s="136" t="s">
        <v>196</v>
      </c>
      <c r="D31" s="153" t="s">
        <v>197</v>
      </c>
      <c r="E31" s="153" t="s">
        <v>198</v>
      </c>
      <c r="F31" s="154"/>
      <c r="G31" s="154"/>
      <c r="L31" s="127"/>
      <c r="M31" s="127"/>
      <c r="N31" s="148"/>
      <c r="O31" s="127"/>
      <c r="P31" s="127"/>
      <c r="Q31" s="127"/>
      <c r="R31" s="127"/>
      <c r="S31" s="127"/>
      <c r="T31" s="127"/>
      <c r="U31" s="127"/>
    </row>
    <row r="32" spans="1:21" x14ac:dyDescent="0.25">
      <c r="C32" s="155">
        <v>0</v>
      </c>
      <c r="D32" s="137">
        <v>0</v>
      </c>
      <c r="E32" s="137">
        <v>0</v>
      </c>
      <c r="F32" s="154"/>
      <c r="G32" s="154"/>
      <c r="L32" s="127"/>
      <c r="M32" s="127"/>
      <c r="N32" s="156"/>
      <c r="O32" s="127"/>
      <c r="P32" s="127"/>
      <c r="Q32" s="127"/>
      <c r="R32" s="127"/>
      <c r="S32" s="127"/>
      <c r="T32" s="127"/>
      <c r="U32" s="127"/>
    </row>
    <row r="33" spans="1:21" x14ac:dyDescent="0.25">
      <c r="C33" s="155">
        <v>0.2</v>
      </c>
      <c r="D33" s="137">
        <v>0.02</v>
      </c>
      <c r="E33" s="137">
        <v>0.01</v>
      </c>
      <c r="F33" s="154"/>
      <c r="G33" s="154"/>
      <c r="L33" s="127"/>
      <c r="M33" s="127"/>
      <c r="N33" s="2"/>
      <c r="O33" s="127"/>
      <c r="P33" s="127"/>
      <c r="Q33" s="127"/>
      <c r="R33" s="127"/>
      <c r="S33" s="127"/>
      <c r="T33" s="127"/>
      <c r="U33" s="127"/>
    </row>
    <row r="34" spans="1:21" x14ac:dyDescent="0.25">
      <c r="C34" s="155">
        <v>0.4</v>
      </c>
      <c r="D34" s="137">
        <v>0.04</v>
      </c>
      <c r="E34" s="137">
        <v>0.02</v>
      </c>
      <c r="F34" s="154"/>
      <c r="G34" s="154"/>
      <c r="L34" s="127"/>
      <c r="M34" s="2"/>
      <c r="N34" s="128"/>
      <c r="O34" s="129"/>
      <c r="P34" s="2"/>
      <c r="Q34" s="127"/>
      <c r="R34" s="127"/>
      <c r="S34" s="127"/>
      <c r="T34" s="127"/>
      <c r="U34" s="127"/>
    </row>
    <row r="35" spans="1:21" x14ac:dyDescent="0.25">
      <c r="C35" s="155">
        <v>0.5</v>
      </c>
      <c r="D35" s="137">
        <v>0.05</v>
      </c>
      <c r="E35" s="137">
        <v>0.03</v>
      </c>
      <c r="F35" s="154"/>
      <c r="G35" s="154"/>
      <c r="L35" s="127"/>
      <c r="M35" s="157"/>
      <c r="N35" s="128"/>
      <c r="O35" s="129"/>
      <c r="P35" s="2"/>
      <c r="Q35" s="127"/>
      <c r="R35" s="127"/>
      <c r="S35" s="127"/>
      <c r="T35" s="127"/>
      <c r="U35" s="127"/>
    </row>
    <row r="36" spans="1:21" x14ac:dyDescent="0.25">
      <c r="C36" s="158">
        <v>0.6</v>
      </c>
      <c r="D36" s="137">
        <v>7.0000000000000007E-2</v>
      </c>
      <c r="E36" s="137">
        <v>0.04</v>
      </c>
      <c r="F36" s="154"/>
      <c r="G36" s="154"/>
      <c r="L36" s="127"/>
      <c r="M36" s="157"/>
      <c r="N36" s="128"/>
      <c r="O36" s="129"/>
      <c r="P36" s="2"/>
      <c r="Q36" s="127"/>
      <c r="R36" s="127"/>
      <c r="S36" s="127"/>
      <c r="T36" s="127"/>
      <c r="U36" s="127"/>
    </row>
    <row r="37" spans="1:21" x14ac:dyDescent="0.25">
      <c r="C37" s="155">
        <v>0.7</v>
      </c>
      <c r="D37" s="137">
        <v>0.11</v>
      </c>
      <c r="E37" s="137">
        <v>0.06</v>
      </c>
      <c r="F37" s="139"/>
      <c r="G37" s="139"/>
      <c r="L37" s="127"/>
      <c r="M37" s="157"/>
      <c r="N37" s="128"/>
      <c r="O37" s="129"/>
      <c r="P37" s="2"/>
      <c r="Q37" s="127"/>
      <c r="R37" s="127"/>
      <c r="S37" s="127"/>
      <c r="T37" s="127"/>
      <c r="U37" s="127"/>
    </row>
    <row r="38" spans="1:21" x14ac:dyDescent="0.25">
      <c r="C38" s="155">
        <v>0.8</v>
      </c>
      <c r="D38" s="137">
        <v>0.15</v>
      </c>
      <c r="E38" s="137">
        <v>0.08</v>
      </c>
      <c r="F38" s="139"/>
      <c r="G38" s="139"/>
      <c r="L38" s="127"/>
      <c r="M38" s="127"/>
      <c r="N38" s="128"/>
      <c r="O38" s="2"/>
      <c r="P38" s="2"/>
      <c r="Q38" s="127"/>
      <c r="R38" s="127"/>
      <c r="S38" s="127"/>
      <c r="T38" s="127"/>
      <c r="U38" s="127"/>
    </row>
    <row r="39" spans="1:21" x14ac:dyDescent="0.25">
      <c r="C39" s="155">
        <v>1</v>
      </c>
      <c r="D39" s="137">
        <v>0.23</v>
      </c>
      <c r="E39" s="137">
        <v>0.12</v>
      </c>
      <c r="F39" s="139"/>
      <c r="G39" s="139"/>
      <c r="L39" s="127"/>
      <c r="M39" s="127"/>
      <c r="N39" s="148"/>
      <c r="O39" s="156"/>
      <c r="P39" s="2"/>
      <c r="Q39" s="127"/>
      <c r="R39" s="127"/>
      <c r="S39" s="127"/>
      <c r="T39" s="127"/>
      <c r="U39" s="127"/>
    </row>
    <row r="40" spans="1:21" x14ac:dyDescent="0.25">
      <c r="L40" s="127"/>
      <c r="M40" s="127"/>
      <c r="N40" s="156"/>
      <c r="O40" s="156"/>
      <c r="P40" s="2"/>
      <c r="Q40" s="127"/>
      <c r="R40" s="127"/>
      <c r="S40" s="127"/>
      <c r="T40" s="127"/>
      <c r="U40" s="127"/>
    </row>
    <row r="41" spans="1:21" ht="24.95" customHeight="1" x14ac:dyDescent="0.25">
      <c r="A41" s="116"/>
      <c r="B41" s="126"/>
      <c r="C41" s="305" t="s">
        <v>199</v>
      </c>
      <c r="D41" s="306"/>
      <c r="E41" s="306"/>
      <c r="F41" s="306"/>
      <c r="G41" s="306"/>
      <c r="H41" s="306"/>
      <c r="I41" s="306"/>
      <c r="L41" s="127"/>
      <c r="M41" s="2"/>
      <c r="N41" s="128"/>
      <c r="O41" s="129"/>
      <c r="P41" s="2"/>
      <c r="Q41" s="127"/>
      <c r="R41" s="127"/>
      <c r="S41" s="127"/>
      <c r="T41" s="127"/>
      <c r="U41" s="127"/>
    </row>
    <row r="42" spans="1:21" x14ac:dyDescent="0.25">
      <c r="L42" s="127"/>
      <c r="M42" s="127"/>
      <c r="N42" s="128"/>
      <c r="O42" s="129"/>
      <c r="P42" s="159"/>
      <c r="Q42" s="2"/>
      <c r="R42" s="2"/>
      <c r="S42" s="127"/>
      <c r="T42" s="127"/>
      <c r="U42" s="127"/>
    </row>
    <row r="43" spans="1:21" x14ac:dyDescent="0.25">
      <c r="B43" s="124" t="s">
        <v>165</v>
      </c>
      <c r="C43" s="126" t="s">
        <v>200</v>
      </c>
      <c r="D43" s="124" t="s">
        <v>201</v>
      </c>
      <c r="L43" s="127"/>
      <c r="M43" s="127"/>
      <c r="N43" s="128"/>
      <c r="O43" s="160"/>
      <c r="P43" s="159"/>
      <c r="Q43" s="161"/>
      <c r="R43" s="2"/>
      <c r="S43" s="127"/>
      <c r="T43" s="127"/>
      <c r="U43" s="127"/>
    </row>
    <row r="44" spans="1:21" x14ac:dyDescent="0.25">
      <c r="C44" s="126"/>
      <c r="D44" s="162"/>
      <c r="L44" s="127"/>
      <c r="M44" s="127"/>
      <c r="N44" s="128"/>
      <c r="O44" s="160"/>
      <c r="P44" s="159"/>
      <c r="Q44" s="163"/>
      <c r="R44" s="2"/>
      <c r="S44" s="127"/>
      <c r="T44" s="127"/>
      <c r="U44" s="127"/>
    </row>
    <row r="45" spans="1:21" x14ac:dyDescent="0.25">
      <c r="L45" s="127"/>
      <c r="M45" s="127"/>
      <c r="N45" s="128"/>
      <c r="O45" s="160"/>
      <c r="P45" s="159"/>
      <c r="Q45" s="163"/>
      <c r="R45" s="2"/>
      <c r="S45" s="127"/>
      <c r="T45" s="127"/>
      <c r="U45" s="127"/>
    </row>
    <row r="46" spans="1:21" x14ac:dyDescent="0.25">
      <c r="D46" s="307" t="s">
        <v>202</v>
      </c>
      <c r="E46" s="308"/>
      <c r="F46" s="308"/>
      <c r="G46" s="308"/>
      <c r="H46" s="308"/>
      <c r="I46" s="308"/>
      <c r="J46" s="309"/>
      <c r="K46" s="164"/>
      <c r="L46" s="127"/>
      <c r="M46" s="127"/>
      <c r="N46" s="146"/>
      <c r="O46" s="160"/>
      <c r="P46" s="159"/>
      <c r="Q46" s="163"/>
      <c r="R46" s="2"/>
      <c r="S46" s="127"/>
      <c r="T46" s="127"/>
      <c r="U46" s="127"/>
    </row>
    <row r="47" spans="1:21" x14ac:dyDescent="0.25">
      <c r="D47" s="310"/>
      <c r="E47" s="311"/>
      <c r="F47" s="311"/>
      <c r="G47" s="311"/>
      <c r="H47" s="311"/>
      <c r="I47" s="311"/>
      <c r="J47" s="312"/>
      <c r="K47" s="164"/>
      <c r="L47" s="127"/>
      <c r="M47" s="127"/>
      <c r="N47" s="128"/>
      <c r="O47" s="129"/>
      <c r="P47" s="159"/>
      <c r="Q47" s="165"/>
      <c r="R47" s="2"/>
      <c r="S47" s="127"/>
      <c r="T47" s="127"/>
      <c r="U47" s="127"/>
    </row>
    <row r="48" spans="1:21" x14ac:dyDescent="0.25">
      <c r="L48" s="127"/>
      <c r="M48" s="127"/>
      <c r="N48" s="128"/>
      <c r="O48" s="160"/>
      <c r="P48" s="159"/>
      <c r="Q48" s="166"/>
      <c r="R48" s="167"/>
      <c r="S48" s="127"/>
      <c r="T48" s="127"/>
      <c r="U48" s="127"/>
    </row>
    <row r="49" spans="2:21" x14ac:dyDescent="0.25">
      <c r="C49" s="124" t="s">
        <v>203</v>
      </c>
      <c r="L49" s="127"/>
      <c r="M49" s="127"/>
      <c r="N49" s="2"/>
      <c r="O49" s="160"/>
      <c r="P49" s="159"/>
      <c r="Q49" s="166"/>
      <c r="R49" s="151"/>
      <c r="S49" s="127"/>
      <c r="T49" s="127"/>
      <c r="U49" s="127"/>
    </row>
    <row r="50" spans="2:21" x14ac:dyDescent="0.25">
      <c r="C50" s="124" t="s">
        <v>204</v>
      </c>
      <c r="L50" s="127"/>
      <c r="M50" s="127"/>
      <c r="N50" s="128"/>
      <c r="O50" s="160"/>
      <c r="P50" s="127"/>
      <c r="Q50" s="165"/>
      <c r="R50" s="127"/>
      <c r="S50" s="127"/>
      <c r="T50" s="127"/>
      <c r="U50" s="127"/>
    </row>
    <row r="51" spans="2:21" x14ac:dyDescent="0.25">
      <c r="C51" s="124" t="s">
        <v>205</v>
      </c>
      <c r="L51" s="127"/>
      <c r="M51" s="127"/>
      <c r="N51" s="128"/>
      <c r="O51" s="160"/>
      <c r="P51" s="168"/>
      <c r="Q51" s="169"/>
      <c r="R51" s="170"/>
      <c r="S51" s="127"/>
      <c r="T51" s="127"/>
      <c r="U51" s="127"/>
    </row>
    <row r="52" spans="2:21" x14ac:dyDescent="0.25">
      <c r="L52" s="127"/>
      <c r="M52" s="127"/>
      <c r="N52" s="128"/>
      <c r="O52" s="160"/>
      <c r="P52" s="168"/>
      <c r="Q52" s="171"/>
      <c r="R52" s="2"/>
      <c r="S52" s="127"/>
      <c r="T52" s="127"/>
      <c r="U52" s="127"/>
    </row>
    <row r="53" spans="2:21" ht="31.5" x14ac:dyDescent="0.25">
      <c r="D53" s="134" t="s">
        <v>181</v>
      </c>
      <c r="E53" s="135" t="s">
        <v>206</v>
      </c>
      <c r="L53" s="127"/>
      <c r="M53" s="127"/>
      <c r="N53" s="128"/>
      <c r="O53" s="129"/>
      <c r="P53" s="159"/>
      <c r="Q53" s="2"/>
      <c r="R53" s="172"/>
      <c r="S53" s="127"/>
      <c r="T53" s="127"/>
      <c r="U53" s="127"/>
    </row>
    <row r="54" spans="2:21" x14ac:dyDescent="0.25">
      <c r="D54" s="136" t="s">
        <v>183</v>
      </c>
      <c r="E54" s="149">
        <v>0.8</v>
      </c>
      <c r="L54" s="127"/>
      <c r="M54" s="127"/>
      <c r="N54" s="128"/>
      <c r="O54" s="173"/>
      <c r="P54" s="174"/>
      <c r="Q54" s="2"/>
      <c r="R54" s="2"/>
      <c r="S54" s="127"/>
      <c r="T54" s="127"/>
      <c r="U54" s="127"/>
    </row>
    <row r="55" spans="2:21" x14ac:dyDescent="0.25">
      <c r="D55" s="136" t="s">
        <v>184</v>
      </c>
      <c r="E55" s="149">
        <v>2.5000000000000001E-2</v>
      </c>
      <c r="L55" s="127"/>
      <c r="M55" s="127"/>
      <c r="N55" s="148"/>
      <c r="O55" s="2"/>
      <c r="P55" s="2"/>
      <c r="Q55" s="2"/>
      <c r="R55" s="2"/>
      <c r="S55" s="127"/>
      <c r="T55" s="127"/>
      <c r="U55" s="127"/>
    </row>
    <row r="56" spans="2:21" x14ac:dyDescent="0.25">
      <c r="D56" s="136" t="s">
        <v>185</v>
      </c>
      <c r="E56" s="149">
        <v>2.5000000000000001E-2</v>
      </c>
      <c r="L56" s="127"/>
      <c r="M56" s="127"/>
      <c r="N56" s="2"/>
      <c r="O56" s="127"/>
      <c r="P56" s="127"/>
      <c r="Q56" s="127"/>
      <c r="R56" s="127"/>
      <c r="S56" s="127"/>
      <c r="T56" s="127"/>
      <c r="U56" s="127"/>
    </row>
    <row r="57" spans="2:21" x14ac:dyDescent="0.25">
      <c r="D57" s="136" t="s">
        <v>186</v>
      </c>
      <c r="E57" s="149">
        <v>0.15</v>
      </c>
      <c r="L57" s="127"/>
      <c r="M57" s="127"/>
      <c r="N57" s="2"/>
      <c r="O57" s="127"/>
      <c r="P57" s="127"/>
      <c r="Q57" s="127"/>
      <c r="R57" s="127"/>
      <c r="S57" s="127"/>
      <c r="T57" s="127"/>
      <c r="U57" s="127"/>
    </row>
    <row r="58" spans="2:21" x14ac:dyDescent="0.25">
      <c r="L58" s="127"/>
      <c r="M58" s="127"/>
      <c r="N58" s="2"/>
      <c r="O58" s="127"/>
      <c r="P58" s="127"/>
      <c r="Q58" s="127"/>
      <c r="R58" s="127"/>
      <c r="S58" s="127"/>
      <c r="T58" s="127"/>
      <c r="U58" s="127"/>
    </row>
    <row r="59" spans="2:21" x14ac:dyDescent="0.25">
      <c r="L59" s="127"/>
      <c r="M59" s="127"/>
      <c r="N59" s="2"/>
      <c r="O59" s="127"/>
      <c r="P59" s="127"/>
      <c r="Q59" s="127"/>
      <c r="R59" s="127"/>
      <c r="S59" s="127"/>
      <c r="T59" s="127"/>
      <c r="U59" s="127"/>
    </row>
    <row r="60" spans="2:21" x14ac:dyDescent="0.25">
      <c r="B60" s="124" t="s">
        <v>166</v>
      </c>
      <c r="C60" s="126" t="s">
        <v>200</v>
      </c>
      <c r="D60" s="124" t="s">
        <v>207</v>
      </c>
    </row>
    <row r="61" spans="2:21" x14ac:dyDescent="0.25">
      <c r="D61" s="124" t="s">
        <v>208</v>
      </c>
      <c r="O61"/>
      <c r="P61"/>
      <c r="Q61"/>
      <c r="R61"/>
    </row>
    <row r="63" spans="2:21" x14ac:dyDescent="0.25">
      <c r="D63" s="175"/>
      <c r="E63" s="176"/>
      <c r="F63" s="176"/>
      <c r="G63" s="176"/>
      <c r="H63" s="176"/>
      <c r="I63" s="176"/>
      <c r="J63" s="177"/>
    </row>
    <row r="64" spans="2:21" x14ac:dyDescent="0.25">
      <c r="D64" s="178" t="s">
        <v>209</v>
      </c>
      <c r="E64" s="179"/>
      <c r="F64" s="179"/>
      <c r="G64" s="179"/>
      <c r="H64" s="179"/>
      <c r="I64" s="179"/>
      <c r="J64" s="180"/>
    </row>
    <row r="65" spans="2:11" ht="15.6" customHeight="1" x14ac:dyDescent="0.25"/>
    <row r="67" spans="2:11" x14ac:dyDescent="0.25">
      <c r="B67" s="124" t="s">
        <v>167</v>
      </c>
      <c r="C67" s="126" t="s">
        <v>200</v>
      </c>
      <c r="D67" s="124" t="s">
        <v>210</v>
      </c>
    </row>
    <row r="68" spans="2:11" x14ac:dyDescent="0.25">
      <c r="D68" s="124" t="s">
        <v>211</v>
      </c>
    </row>
    <row r="70" spans="2:11" x14ac:dyDescent="0.25">
      <c r="D70" s="307" t="s">
        <v>202</v>
      </c>
      <c r="E70" s="308"/>
      <c r="F70" s="308"/>
      <c r="G70" s="308"/>
      <c r="H70" s="308"/>
      <c r="I70" s="308"/>
      <c r="J70" s="309"/>
      <c r="K70" s="164"/>
    </row>
    <row r="71" spans="2:11" x14ac:dyDescent="0.25">
      <c r="D71" s="310"/>
      <c r="E71" s="311"/>
      <c r="F71" s="311"/>
      <c r="G71" s="311"/>
      <c r="H71" s="311"/>
      <c r="I71" s="311"/>
      <c r="J71" s="312"/>
      <c r="K71" s="164"/>
    </row>
  </sheetData>
  <mergeCells count="9">
    <mergeCell ref="C41:I41"/>
    <mergeCell ref="D46:J47"/>
    <mergeCell ref="D70:J71"/>
    <mergeCell ref="C18:I18"/>
    <mergeCell ref="C19:I19"/>
    <mergeCell ref="C20:I20"/>
    <mergeCell ref="C21:I21"/>
    <mergeCell ref="C27:I27"/>
    <mergeCell ref="C28:I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21B8-64E1-4E69-ACEB-15819C7F3684}">
  <dimension ref="A1:AW156"/>
  <sheetViews>
    <sheetView workbookViewId="0">
      <selection activeCell="D6" sqref="D6"/>
    </sheetView>
  </sheetViews>
  <sheetFormatPr defaultColWidth="8.85546875" defaultRowHeight="15.75" x14ac:dyDescent="0.25"/>
  <cols>
    <col min="1" max="1" width="3.5703125" style="124" customWidth="1"/>
    <col min="2" max="2" width="11.140625" style="124" customWidth="1"/>
    <col min="3" max="3" width="27.7109375" style="124" customWidth="1"/>
    <col min="4" max="8" width="12.85546875" style="124" customWidth="1"/>
    <col min="9" max="9" width="8.85546875" style="124"/>
    <col min="10" max="10" width="2.5703125" style="124" customWidth="1"/>
    <col min="11" max="13" width="8.85546875" style="123"/>
    <col min="14" max="14" width="10.140625" style="123" bestFit="1" customWidth="1"/>
    <col min="15" max="15" width="24.5703125" style="123" customWidth="1"/>
    <col min="16" max="16" width="10.140625" style="123" bestFit="1" customWidth="1"/>
    <col min="17" max="17" width="10" style="123" customWidth="1"/>
    <col min="18" max="18" width="14.28515625" style="123" customWidth="1"/>
    <col min="19" max="19" width="17.28515625" style="123" bestFit="1" customWidth="1"/>
    <col min="20" max="20" width="9.140625" style="123" bestFit="1" customWidth="1"/>
    <col min="21" max="21" width="8.85546875" style="123"/>
    <col min="22" max="22" width="10.140625" style="123" bestFit="1" customWidth="1"/>
    <col min="23" max="23" width="8.85546875" style="123"/>
    <col min="24" max="24" width="10.140625" style="123" bestFit="1" customWidth="1"/>
    <col min="25" max="34" width="8.85546875" style="123"/>
    <col min="35" max="35" width="9.140625" style="123" bestFit="1" customWidth="1"/>
    <col min="36" max="36" width="8.85546875" style="123"/>
    <col min="37" max="37" width="10.140625" style="123" bestFit="1" customWidth="1"/>
    <col min="38" max="39" width="8.85546875" style="123"/>
    <col min="40" max="40" width="9.140625" style="123" bestFit="1" customWidth="1"/>
    <col min="41" max="41" width="8.85546875" style="123"/>
    <col min="42" max="42" width="10.140625" style="123" bestFit="1" customWidth="1"/>
    <col min="43" max="16384" width="8.85546875" style="123"/>
  </cols>
  <sheetData>
    <row r="1" spans="1:20" x14ac:dyDescent="0.25">
      <c r="A1" s="116" t="s">
        <v>126</v>
      </c>
      <c r="B1" s="116"/>
      <c r="K1" s="123" t="str">
        <f>A1</f>
        <v>RETFRC Spring 2024</v>
      </c>
    </row>
    <row r="2" spans="1:20" x14ac:dyDescent="0.25">
      <c r="A2" s="116" t="s">
        <v>212</v>
      </c>
      <c r="B2" s="116"/>
      <c r="K2" s="123" t="str">
        <f>A2</f>
        <v>Question 4</v>
      </c>
    </row>
    <row r="3" spans="1:20" ht="18.399999999999999" customHeight="1" x14ac:dyDescent="0.3">
      <c r="A3" s="125"/>
    </row>
    <row r="4" spans="1:20" ht="18.399999999999999" customHeight="1" x14ac:dyDescent="0.25">
      <c r="A4" s="116"/>
      <c r="K4" s="123" t="s">
        <v>174</v>
      </c>
    </row>
    <row r="5" spans="1:20" x14ac:dyDescent="0.25">
      <c r="A5" s="116"/>
      <c r="B5" s="126" t="s">
        <v>213</v>
      </c>
      <c r="C5" s="124" t="s">
        <v>214</v>
      </c>
    </row>
    <row r="6" spans="1:20" x14ac:dyDescent="0.25">
      <c r="C6" s="124" t="s">
        <v>215</v>
      </c>
      <c r="N6" s="181"/>
      <c r="O6" s="182"/>
      <c r="P6"/>
      <c r="Q6"/>
      <c r="R6"/>
      <c r="S6"/>
      <c r="T6"/>
    </row>
    <row r="7" spans="1:20" x14ac:dyDescent="0.25">
      <c r="C7" s="152"/>
      <c r="N7"/>
      <c r="O7"/>
      <c r="P7"/>
      <c r="Q7"/>
      <c r="R7"/>
      <c r="S7" s="183"/>
      <c r="T7"/>
    </row>
    <row r="8" spans="1:20" x14ac:dyDescent="0.25">
      <c r="C8" s="124" t="s">
        <v>216</v>
      </c>
      <c r="N8"/>
      <c r="O8" s="184"/>
      <c r="P8" s="185"/>
      <c r="Q8"/>
      <c r="R8" s="186"/>
      <c r="S8" s="183"/>
      <c r="T8"/>
    </row>
    <row r="9" spans="1:20" x14ac:dyDescent="0.25">
      <c r="C9" s="187"/>
      <c r="D9" s="187" t="s">
        <v>217</v>
      </c>
      <c r="E9" s="187" t="s">
        <v>218</v>
      </c>
      <c r="N9"/>
      <c r="O9" s="184"/>
      <c r="P9" s="185"/>
      <c r="Q9" s="188"/>
      <c r="R9" s="186"/>
      <c r="S9" s="183"/>
      <c r="T9"/>
    </row>
    <row r="10" spans="1:20" x14ac:dyDescent="0.25">
      <c r="C10" s="189" t="s">
        <v>219</v>
      </c>
      <c r="D10" s="190">
        <v>27030</v>
      </c>
      <c r="E10" s="190">
        <v>32509</v>
      </c>
      <c r="N10"/>
      <c r="O10"/>
      <c r="P10"/>
      <c r="Q10"/>
      <c r="R10"/>
      <c r="S10" s="183"/>
      <c r="T10"/>
    </row>
    <row r="11" spans="1:20" x14ac:dyDescent="0.25">
      <c r="C11" s="189" t="s">
        <v>220</v>
      </c>
      <c r="D11" s="190">
        <v>45292</v>
      </c>
      <c r="E11" s="190">
        <v>45292</v>
      </c>
      <c r="N11"/>
      <c r="O11" s="184"/>
      <c r="P11" s="191"/>
      <c r="Q11"/>
      <c r="R11" s="186"/>
      <c r="S11" s="183"/>
      <c r="T11" s="192"/>
    </row>
    <row r="12" spans="1:20" x14ac:dyDescent="0.25">
      <c r="C12" s="189" t="s">
        <v>221</v>
      </c>
      <c r="D12" s="187">
        <v>5</v>
      </c>
      <c r="E12" s="187">
        <v>15</v>
      </c>
      <c r="N12"/>
      <c r="O12" s="184"/>
      <c r="P12" s="191"/>
      <c r="Q12"/>
      <c r="R12" s="183"/>
      <c r="S12" s="183"/>
      <c r="T12" s="192"/>
    </row>
    <row r="13" spans="1:20" x14ac:dyDescent="0.25">
      <c r="C13" s="189" t="s">
        <v>222</v>
      </c>
      <c r="D13" s="187">
        <v>6</v>
      </c>
      <c r="E13" s="187">
        <v>15</v>
      </c>
      <c r="N13"/>
      <c r="O13" s="184"/>
      <c r="P13" s="191"/>
      <c r="Q13"/>
      <c r="R13" s="183"/>
      <c r="S13" s="183"/>
      <c r="T13" s="192"/>
    </row>
    <row r="14" spans="1:20" ht="31.5" x14ac:dyDescent="0.25">
      <c r="C14" s="189" t="s">
        <v>223</v>
      </c>
      <c r="D14" s="193">
        <v>25000</v>
      </c>
      <c r="E14" s="193">
        <v>100000</v>
      </c>
      <c r="N14"/>
      <c r="O14" s="184"/>
      <c r="P14" s="191"/>
      <c r="Q14"/>
      <c r="R14" s="183"/>
      <c r="S14" s="183"/>
      <c r="T14" s="192"/>
    </row>
    <row r="15" spans="1:20" x14ac:dyDescent="0.25">
      <c r="N15"/>
      <c r="O15" s="184"/>
      <c r="P15" s="191"/>
      <c r="Q15"/>
      <c r="R15" s="183"/>
      <c r="S15" s="183"/>
      <c r="T15" s="192"/>
    </row>
    <row r="16" spans="1:20" x14ac:dyDescent="0.25">
      <c r="C16" s="194"/>
      <c r="D16" s="194" t="s">
        <v>217</v>
      </c>
      <c r="E16" s="194"/>
      <c r="F16" s="194" t="s">
        <v>218</v>
      </c>
      <c r="G16" s="194"/>
      <c r="H16" s="194"/>
      <c r="I16" s="194"/>
      <c r="N16"/>
      <c r="O16" s="184"/>
      <c r="P16" s="191"/>
      <c r="Q16"/>
      <c r="R16" s="183"/>
      <c r="S16" s="183"/>
      <c r="T16" s="192"/>
    </row>
    <row r="17" spans="3:20" x14ac:dyDescent="0.25">
      <c r="C17" s="194" t="s">
        <v>224</v>
      </c>
      <c r="D17" s="194" t="s">
        <v>77</v>
      </c>
      <c r="E17" s="194" t="s">
        <v>72</v>
      </c>
      <c r="F17" s="194" t="s">
        <v>77</v>
      </c>
      <c r="G17" s="194" t="s">
        <v>72</v>
      </c>
      <c r="H17" s="194" t="s">
        <v>225</v>
      </c>
      <c r="I17" s="194" t="s">
        <v>226</v>
      </c>
      <c r="N17"/>
      <c r="O17"/>
      <c r="P17"/>
      <c r="Q17"/>
      <c r="R17"/>
      <c r="S17" s="183"/>
      <c r="T17" s="192"/>
    </row>
    <row r="18" spans="3:20" x14ac:dyDescent="0.25">
      <c r="C18" s="187">
        <v>2009</v>
      </c>
      <c r="D18" s="187"/>
      <c r="E18" s="187"/>
      <c r="F18" s="187">
        <v>1</v>
      </c>
      <c r="G18" s="193">
        <v>75000</v>
      </c>
      <c r="H18" s="195">
        <v>2444.44</v>
      </c>
      <c r="I18" s="193">
        <v>46300</v>
      </c>
      <c r="N18"/>
      <c r="O18" s="184"/>
      <c r="P18" s="196"/>
      <c r="Q18"/>
      <c r="R18" s="186"/>
      <c r="S18" s="192"/>
      <c r="T18" s="192"/>
    </row>
    <row r="19" spans="3:20" x14ac:dyDescent="0.25">
      <c r="C19" s="187">
        <v>2010</v>
      </c>
      <c r="D19" s="187"/>
      <c r="E19" s="187"/>
      <c r="F19" s="187">
        <v>1</v>
      </c>
      <c r="G19" s="193">
        <v>77500</v>
      </c>
      <c r="H19" s="195">
        <v>2494.44</v>
      </c>
      <c r="I19" s="193">
        <v>47200</v>
      </c>
      <c r="N19"/>
      <c r="O19" s="184"/>
      <c r="P19" s="196"/>
      <c r="Q19"/>
      <c r="R19" s="186"/>
      <c r="S19" s="192"/>
      <c r="T19" s="192"/>
    </row>
    <row r="20" spans="3:20" x14ac:dyDescent="0.25">
      <c r="C20" s="187">
        <v>2011</v>
      </c>
      <c r="D20" s="187"/>
      <c r="E20" s="187"/>
      <c r="F20" s="187">
        <v>1</v>
      </c>
      <c r="G20" s="193">
        <v>80000</v>
      </c>
      <c r="H20" s="195">
        <v>2552.2199999999998</v>
      </c>
      <c r="I20" s="193">
        <v>48300</v>
      </c>
      <c r="N20"/>
      <c r="O20" s="184"/>
      <c r="P20" s="196"/>
      <c r="Q20"/>
      <c r="R20" s="183"/>
      <c r="S20" s="183"/>
      <c r="T20"/>
    </row>
    <row r="21" spans="3:20" x14ac:dyDescent="0.25">
      <c r="C21" s="187">
        <v>2012</v>
      </c>
      <c r="D21" s="187"/>
      <c r="E21" s="187"/>
      <c r="F21" s="187">
        <v>1</v>
      </c>
      <c r="G21" s="193">
        <v>82400</v>
      </c>
      <c r="H21" s="195">
        <v>2646.67</v>
      </c>
      <c r="I21" s="193">
        <v>50100</v>
      </c>
      <c r="N21"/>
      <c r="O21" s="184"/>
      <c r="P21" s="196"/>
      <c r="Q21"/>
      <c r="R21" s="183"/>
      <c r="S21" s="183"/>
      <c r="T21"/>
    </row>
    <row r="22" spans="3:20" x14ac:dyDescent="0.25">
      <c r="C22" s="187">
        <v>2013</v>
      </c>
      <c r="D22" s="187"/>
      <c r="E22" s="187"/>
      <c r="F22" s="187">
        <v>1</v>
      </c>
      <c r="G22" s="193">
        <v>83000</v>
      </c>
      <c r="H22" s="195">
        <v>2696.67</v>
      </c>
      <c r="I22" s="193">
        <v>51100</v>
      </c>
      <c r="N22"/>
      <c r="O22" s="184"/>
      <c r="P22" s="191"/>
      <c r="Q22"/>
      <c r="R22" s="186"/>
      <c r="S22" s="183"/>
      <c r="T22"/>
    </row>
    <row r="23" spans="3:20" x14ac:dyDescent="0.25">
      <c r="C23" s="187">
        <v>2014</v>
      </c>
      <c r="D23" s="187"/>
      <c r="E23" s="187"/>
      <c r="F23" s="187">
        <v>1</v>
      </c>
      <c r="G23" s="193">
        <v>85200</v>
      </c>
      <c r="H23" s="195">
        <v>2770</v>
      </c>
      <c r="I23" s="193">
        <v>52500</v>
      </c>
      <c r="N23"/>
      <c r="O23" s="184"/>
      <c r="P23" s="191"/>
      <c r="Q23"/>
      <c r="R23" s="186"/>
      <c r="S23" s="183"/>
      <c r="T23"/>
    </row>
    <row r="24" spans="3:20" x14ac:dyDescent="0.25">
      <c r="C24" s="187">
        <v>2015</v>
      </c>
      <c r="D24" s="187"/>
      <c r="E24" s="187"/>
      <c r="F24" s="187">
        <v>1</v>
      </c>
      <c r="G24" s="193">
        <v>85700</v>
      </c>
      <c r="H24" s="195">
        <v>2818.89</v>
      </c>
      <c r="I24" s="193">
        <v>53600</v>
      </c>
      <c r="N24"/>
      <c r="O24"/>
      <c r="P24"/>
      <c r="Q24"/>
      <c r="R24"/>
      <c r="S24" s="183"/>
      <c r="T24"/>
    </row>
    <row r="25" spans="3:20" x14ac:dyDescent="0.25">
      <c r="C25" s="187">
        <v>2016</v>
      </c>
      <c r="D25" s="187"/>
      <c r="E25" s="187"/>
      <c r="F25" s="187">
        <v>1</v>
      </c>
      <c r="G25" s="193">
        <v>85900</v>
      </c>
      <c r="H25" s="195">
        <v>2890</v>
      </c>
      <c r="I25" s="193">
        <v>54900</v>
      </c>
      <c r="N25"/>
      <c r="O25" s="197"/>
      <c r="P25" s="198"/>
      <c r="Q25"/>
      <c r="R25" s="186"/>
      <c r="S25" s="183"/>
      <c r="T25"/>
    </row>
    <row r="26" spans="3:20" x14ac:dyDescent="0.25">
      <c r="C26" s="187">
        <v>2017</v>
      </c>
      <c r="D26" s="187"/>
      <c r="E26" s="187"/>
      <c r="F26" s="187">
        <v>1</v>
      </c>
      <c r="G26" s="193">
        <v>86400</v>
      </c>
      <c r="H26" s="195">
        <v>2914.44</v>
      </c>
      <c r="I26" s="193">
        <v>55300</v>
      </c>
      <c r="N26"/>
      <c r="O26" s="197"/>
      <c r="P26" s="198"/>
      <c r="Q26"/>
      <c r="R26" s="186"/>
      <c r="S26" s="183"/>
      <c r="T26"/>
    </row>
    <row r="27" spans="3:20" x14ac:dyDescent="0.25">
      <c r="C27" s="187">
        <v>2018</v>
      </c>
      <c r="D27" s="187"/>
      <c r="E27" s="187"/>
      <c r="F27" s="187">
        <v>1</v>
      </c>
      <c r="G27" s="193">
        <v>84800</v>
      </c>
      <c r="H27" s="195">
        <v>2944.44</v>
      </c>
      <c r="I27" s="193">
        <v>55900</v>
      </c>
      <c r="N27"/>
      <c r="O27"/>
      <c r="P27"/>
      <c r="Q27"/>
      <c r="R27" s="148"/>
      <c r="S27" s="183"/>
      <c r="T27"/>
    </row>
    <row r="28" spans="3:20" x14ac:dyDescent="0.25">
      <c r="C28" s="187">
        <v>2019</v>
      </c>
      <c r="D28" s="187">
        <v>1</v>
      </c>
      <c r="E28" s="193">
        <v>210000</v>
      </c>
      <c r="F28" s="187">
        <v>1</v>
      </c>
      <c r="G28" s="193">
        <v>84800</v>
      </c>
      <c r="H28" s="195">
        <v>3025.56</v>
      </c>
      <c r="I28" s="193">
        <v>57400</v>
      </c>
      <c r="N28" s="181"/>
      <c r="O28"/>
      <c r="P28"/>
      <c r="Q28"/>
      <c r="R28"/>
      <c r="S28" s="183"/>
      <c r="T28"/>
    </row>
    <row r="29" spans="3:20" x14ac:dyDescent="0.25">
      <c r="C29" s="187">
        <v>2020</v>
      </c>
      <c r="D29" s="187">
        <v>1</v>
      </c>
      <c r="E29" s="193">
        <v>215000</v>
      </c>
      <c r="F29" s="187">
        <v>1</v>
      </c>
      <c r="G29" s="193">
        <v>85100</v>
      </c>
      <c r="H29" s="195">
        <v>3092.22</v>
      </c>
      <c r="I29" s="193">
        <v>58700</v>
      </c>
      <c r="N29"/>
      <c r="O29" s="184"/>
      <c r="P29" s="185"/>
      <c r="Q29"/>
      <c r="R29" s="186"/>
      <c r="S29" s="183"/>
      <c r="T29"/>
    </row>
    <row r="30" spans="3:20" x14ac:dyDescent="0.25">
      <c r="C30" s="187">
        <v>2021</v>
      </c>
      <c r="D30" s="187">
        <v>1</v>
      </c>
      <c r="E30" s="193">
        <v>245000</v>
      </c>
      <c r="F30" s="187">
        <v>1</v>
      </c>
      <c r="G30" s="193">
        <v>85400</v>
      </c>
      <c r="H30" s="195">
        <v>3245.56</v>
      </c>
      <c r="I30" s="193">
        <v>61600</v>
      </c>
      <c r="N30"/>
      <c r="O30" s="184"/>
      <c r="P30" s="185"/>
      <c r="Q30"/>
      <c r="R30" s="186"/>
      <c r="S30" s="183"/>
      <c r="T30"/>
    </row>
    <row r="31" spans="3:20" x14ac:dyDescent="0.25">
      <c r="C31" s="187">
        <v>2022</v>
      </c>
      <c r="D31" s="187">
        <v>1</v>
      </c>
      <c r="E31" s="193">
        <v>255500</v>
      </c>
      <c r="F31" s="187">
        <v>1</v>
      </c>
      <c r="G31" s="193">
        <v>86000</v>
      </c>
      <c r="H31" s="195">
        <v>3420</v>
      </c>
      <c r="I31" s="193">
        <v>64900</v>
      </c>
      <c r="N31"/>
      <c r="O31"/>
      <c r="P31"/>
      <c r="Q31"/>
      <c r="R31"/>
      <c r="S31" s="183"/>
      <c r="T31"/>
    </row>
    <row r="32" spans="3:20" x14ac:dyDescent="0.25">
      <c r="C32" s="187">
        <v>2023</v>
      </c>
      <c r="D32" s="187">
        <v>1</v>
      </c>
      <c r="E32" s="193">
        <v>230000</v>
      </c>
      <c r="F32" s="187">
        <v>1</v>
      </c>
      <c r="G32" s="193">
        <v>86500</v>
      </c>
      <c r="H32" s="195">
        <v>3506.67</v>
      </c>
      <c r="I32" s="193">
        <v>66600</v>
      </c>
      <c r="N32"/>
      <c r="O32" s="197"/>
      <c r="P32" s="199"/>
      <c r="Q32"/>
      <c r="R32" s="186"/>
      <c r="S32" s="183"/>
      <c r="T32"/>
    </row>
    <row r="33" spans="3:49" x14ac:dyDescent="0.25">
      <c r="N33"/>
      <c r="O33" s="197"/>
      <c r="P33" s="199"/>
      <c r="Q33"/>
      <c r="R33" s="186"/>
      <c r="S33" s="183"/>
      <c r="T33"/>
    </row>
    <row r="34" spans="3:49" x14ac:dyDescent="0.25">
      <c r="N34"/>
      <c r="O34" s="184"/>
      <c r="P34" s="200"/>
      <c r="Q34"/>
      <c r="R34" s="148"/>
      <c r="S34" s="183"/>
      <c r="T34"/>
    </row>
    <row r="35" spans="3:49" x14ac:dyDescent="0.25">
      <c r="C35" s="124" t="s">
        <v>227</v>
      </c>
      <c r="N35"/>
      <c r="O35" s="184"/>
      <c r="P35" s="200"/>
      <c r="Q35"/>
      <c r="R35"/>
      <c r="S35"/>
      <c r="T35"/>
    </row>
    <row r="36" spans="3:49" x14ac:dyDescent="0.25">
      <c r="C36" s="187" t="s">
        <v>228</v>
      </c>
      <c r="D36" s="201" t="s">
        <v>2</v>
      </c>
      <c r="E36" s="202"/>
      <c r="F36" s="202"/>
      <c r="G36" s="202"/>
      <c r="H36" s="203"/>
      <c r="N36"/>
      <c r="O36"/>
      <c r="P36" s="200"/>
      <c r="Q36"/>
      <c r="R36"/>
      <c r="S36"/>
      <c r="T36"/>
    </row>
    <row r="37" spans="3:49" x14ac:dyDescent="0.25">
      <c r="C37" s="204" t="s">
        <v>229</v>
      </c>
      <c r="D37" s="175" t="s">
        <v>230</v>
      </c>
      <c r="E37" s="176"/>
      <c r="F37" s="176"/>
      <c r="G37" s="176"/>
      <c r="H37" s="177"/>
      <c r="N37"/>
      <c r="O37"/>
      <c r="P37" s="205"/>
      <c r="Q37" s="206"/>
      <c r="R37"/>
      <c r="S37"/>
      <c r="T37"/>
    </row>
    <row r="38" spans="3:49" x14ac:dyDescent="0.25">
      <c r="C38" s="207"/>
      <c r="D38" s="208" t="s">
        <v>231</v>
      </c>
      <c r="E38" s="179"/>
      <c r="F38" s="179"/>
      <c r="G38" s="179"/>
      <c r="H38" s="180"/>
      <c r="N38"/>
      <c r="O38"/>
      <c r="P38" s="209"/>
      <c r="Q38" s="209"/>
      <c r="R38"/>
      <c r="S38"/>
      <c r="T38"/>
    </row>
    <row r="39" spans="3:49" x14ac:dyDescent="0.25">
      <c r="C39" s="187" t="s">
        <v>232</v>
      </c>
      <c r="D39" s="201" t="s">
        <v>3</v>
      </c>
      <c r="E39" s="202"/>
      <c r="F39" s="202"/>
      <c r="G39" s="202"/>
      <c r="H39" s="203"/>
      <c r="N39"/>
      <c r="O39"/>
      <c r="P39" s="209"/>
      <c r="Q39" s="209"/>
      <c r="R39"/>
      <c r="S39"/>
      <c r="T39"/>
    </row>
    <row r="40" spans="3:49" x14ac:dyDescent="0.25">
      <c r="C40" s="204" t="s">
        <v>233</v>
      </c>
      <c r="D40" s="175" t="s">
        <v>234</v>
      </c>
      <c r="E40" s="176"/>
      <c r="F40" s="176"/>
      <c r="G40" s="176"/>
      <c r="H40" s="177"/>
      <c r="N40"/>
      <c r="O40" s="182"/>
      <c r="P40" s="210"/>
      <c r="Q40" s="210"/>
      <c r="R40"/>
      <c r="S40"/>
      <c r="T40"/>
    </row>
    <row r="41" spans="3:49" ht="31.5" customHeight="1" x14ac:dyDescent="0.25">
      <c r="C41" s="207"/>
      <c r="D41" s="314" t="s">
        <v>235</v>
      </c>
      <c r="E41" s="315"/>
      <c r="F41" s="315"/>
      <c r="G41" s="315"/>
      <c r="H41" s="316"/>
    </row>
    <row r="42" spans="3:49" x14ac:dyDescent="0.25">
      <c r="C42" s="204" t="s">
        <v>236</v>
      </c>
      <c r="D42" s="175" t="s">
        <v>237</v>
      </c>
      <c r="E42" s="176"/>
      <c r="F42" s="176"/>
      <c r="G42" s="176"/>
      <c r="H42" s="177"/>
      <c r="N42" s="181"/>
      <c r="O42" s="211"/>
      <c r="P42" s="212"/>
      <c r="Q42"/>
      <c r="R42"/>
      <c r="S42"/>
      <c r="T42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/>
      <c r="AM42"/>
      <c r="AN42"/>
      <c r="AO42"/>
      <c r="AP42"/>
      <c r="AQ42"/>
      <c r="AR42"/>
      <c r="AS42"/>
      <c r="AT42"/>
      <c r="AU42"/>
      <c r="AV42"/>
      <c r="AW42"/>
    </row>
    <row r="43" spans="3:49" x14ac:dyDescent="0.25">
      <c r="C43" s="187" t="s">
        <v>238</v>
      </c>
      <c r="D43" s="201" t="s">
        <v>239</v>
      </c>
      <c r="E43" s="202"/>
      <c r="F43" s="202"/>
      <c r="G43" s="202"/>
      <c r="H43" s="203"/>
      <c r="N43"/>
      <c r="O43"/>
      <c r="P43"/>
      <c r="Q43"/>
      <c r="R43"/>
      <c r="S43"/>
      <c r="T43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/>
      <c r="AM43"/>
      <c r="AN43"/>
      <c r="AO43"/>
      <c r="AP43"/>
      <c r="AQ43"/>
      <c r="AR43"/>
      <c r="AS43"/>
      <c r="AT43"/>
      <c r="AU43"/>
      <c r="AV43"/>
      <c r="AW43"/>
    </row>
    <row r="44" spans="3:49" x14ac:dyDescent="0.25">
      <c r="C44" s="187" t="s">
        <v>240</v>
      </c>
      <c r="D44" s="201" t="s">
        <v>241</v>
      </c>
      <c r="E44" s="202"/>
      <c r="F44" s="202"/>
      <c r="G44" s="202"/>
      <c r="H44" s="203"/>
      <c r="N44"/>
      <c r="O44"/>
      <c r="P44"/>
      <c r="Q44"/>
      <c r="R44"/>
      <c r="S44" s="213"/>
      <c r="T44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/>
      <c r="AM44"/>
      <c r="AN44"/>
      <c r="AO44"/>
      <c r="AP44"/>
      <c r="AQ44"/>
      <c r="AR44"/>
      <c r="AS44"/>
      <c r="AT44"/>
      <c r="AU44"/>
      <c r="AV44"/>
      <c r="AW44"/>
    </row>
    <row r="45" spans="3:49" x14ac:dyDescent="0.25">
      <c r="C45" s="187" t="s">
        <v>242</v>
      </c>
      <c r="D45" s="201" t="s">
        <v>243</v>
      </c>
      <c r="E45" s="202"/>
      <c r="F45" s="202"/>
      <c r="G45" s="202"/>
      <c r="H45" s="203"/>
      <c r="N45"/>
      <c r="O45"/>
      <c r="P45" s="197"/>
      <c r="Q45" s="205"/>
      <c r="R45" s="205"/>
      <c r="S45" s="205"/>
      <c r="T45" s="205"/>
      <c r="U45" s="205"/>
      <c r="V45" s="205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/>
      <c r="AM45"/>
      <c r="AN45"/>
      <c r="AO45"/>
      <c r="AP45"/>
      <c r="AQ45"/>
      <c r="AR45"/>
      <c r="AS45"/>
      <c r="AT45"/>
      <c r="AU45"/>
      <c r="AV45"/>
      <c r="AW45"/>
    </row>
    <row r="46" spans="3:49" x14ac:dyDescent="0.25">
      <c r="N46"/>
      <c r="O46"/>
      <c r="P46"/>
      <c r="R46" s="186"/>
      <c r="S46" s="213"/>
      <c r="T46"/>
      <c r="U46" s="214"/>
      <c r="V46" s="214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/>
      <c r="AM46"/>
      <c r="AN46"/>
      <c r="AO46"/>
      <c r="AP46"/>
      <c r="AQ46"/>
      <c r="AR46"/>
      <c r="AS46"/>
      <c r="AT46"/>
      <c r="AU46"/>
      <c r="AV46"/>
      <c r="AW46"/>
    </row>
    <row r="47" spans="3:49" x14ac:dyDescent="0.25">
      <c r="C47" s="124" t="s">
        <v>244</v>
      </c>
      <c r="N47"/>
      <c r="O47"/>
      <c r="P47"/>
      <c r="R47" s="186"/>
      <c r="S47" s="213"/>
      <c r="T47"/>
      <c r="U47" s="214"/>
      <c r="V47" s="214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/>
      <c r="AM47"/>
      <c r="AN47"/>
      <c r="AO47"/>
      <c r="AP47"/>
      <c r="AQ47"/>
      <c r="AR47"/>
      <c r="AS47"/>
      <c r="AT47"/>
      <c r="AU47"/>
      <c r="AV47"/>
      <c r="AW47"/>
    </row>
    <row r="48" spans="3:49" x14ac:dyDescent="0.25">
      <c r="N48"/>
      <c r="O48"/>
      <c r="P48"/>
      <c r="R48" s="186"/>
      <c r="S48" s="213"/>
      <c r="T48"/>
      <c r="U48" s="214"/>
      <c r="V48" s="214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49" ht="47.25" x14ac:dyDescent="0.25">
      <c r="A49" s="215"/>
      <c r="B49" s="215"/>
      <c r="C49" s="216" t="s">
        <v>245</v>
      </c>
      <c r="D49" s="217" t="s">
        <v>246</v>
      </c>
      <c r="E49" s="217" t="s">
        <v>247</v>
      </c>
      <c r="F49" s="217" t="s">
        <v>248</v>
      </c>
      <c r="G49" s="217" t="s">
        <v>249</v>
      </c>
      <c r="H49" s="217" t="s">
        <v>250</v>
      </c>
      <c r="I49" s="215"/>
      <c r="J49" s="215"/>
      <c r="N49"/>
      <c r="O49"/>
      <c r="P49"/>
      <c r="R49" s="186"/>
      <c r="S49" s="213"/>
      <c r="T49"/>
      <c r="U49" s="214"/>
      <c r="V49" s="214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/>
      <c r="AM49"/>
      <c r="AN49"/>
      <c r="AO49"/>
      <c r="AP49"/>
      <c r="AQ49"/>
      <c r="AR49"/>
      <c r="AS49"/>
      <c r="AT49"/>
      <c r="AU49"/>
      <c r="AV49"/>
      <c r="AW49"/>
    </row>
    <row r="50" spans="1:49" s="219" customFormat="1" x14ac:dyDescent="0.25">
      <c r="A50" s="124"/>
      <c r="B50" s="124"/>
      <c r="C50" s="208"/>
      <c r="D50" s="218" t="s">
        <v>251</v>
      </c>
      <c r="E50" s="218" t="s">
        <v>252</v>
      </c>
      <c r="F50" s="218" t="s">
        <v>253</v>
      </c>
      <c r="G50" s="218"/>
      <c r="H50" s="218"/>
      <c r="I50" s="124"/>
      <c r="J50" s="124"/>
      <c r="N50"/>
      <c r="O50"/>
      <c r="P50"/>
      <c r="R50" s="186"/>
      <c r="S50" s="213"/>
      <c r="T50"/>
      <c r="U50" s="214"/>
      <c r="V50" s="214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/>
      <c r="AM50"/>
      <c r="AN50"/>
      <c r="AO50"/>
      <c r="AP50"/>
      <c r="AQ50"/>
      <c r="AR50"/>
      <c r="AS50"/>
      <c r="AT50"/>
      <c r="AU50"/>
      <c r="AV50"/>
      <c r="AW50"/>
    </row>
    <row r="51" spans="1:49" x14ac:dyDescent="0.25">
      <c r="C51" s="220">
        <v>45231</v>
      </c>
      <c r="D51" s="221">
        <v>3.3700000000000001E-2</v>
      </c>
      <c r="E51" s="221">
        <v>3.3000000000000002E-2</v>
      </c>
      <c r="F51" s="221">
        <v>1.35E-2</v>
      </c>
      <c r="G51" s="221">
        <v>4.0099999999999997E-2</v>
      </c>
      <c r="H51" s="221">
        <v>4.3400000000000001E-2</v>
      </c>
      <c r="N51"/>
      <c r="O51"/>
      <c r="P51"/>
      <c r="R51" s="186"/>
      <c r="S51" s="213"/>
      <c r="T51"/>
      <c r="U51" s="214"/>
      <c r="V51" s="214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/>
      <c r="AM51"/>
      <c r="AN51"/>
      <c r="AO51"/>
      <c r="AP51"/>
      <c r="AQ51"/>
      <c r="AR51"/>
      <c r="AS51"/>
      <c r="AT51"/>
      <c r="AU51"/>
      <c r="AV51"/>
      <c r="AW51"/>
    </row>
    <row r="52" spans="1:49" x14ac:dyDescent="0.25">
      <c r="C52" s="220">
        <v>45261</v>
      </c>
      <c r="D52" s="221">
        <v>2.9000000000000001E-2</v>
      </c>
      <c r="E52" s="221">
        <v>3.04E-2</v>
      </c>
      <c r="F52" s="221">
        <v>1.34E-2</v>
      </c>
      <c r="G52" s="221">
        <v>3.5799999999999998E-2</v>
      </c>
      <c r="H52" s="221">
        <v>4.0899999999999999E-2</v>
      </c>
      <c r="N52"/>
      <c r="O52"/>
      <c r="P52"/>
      <c r="R52" s="186"/>
      <c r="S52" s="213"/>
      <c r="T52"/>
      <c r="U52" s="214"/>
      <c r="V52" s="214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/>
      <c r="AM52"/>
      <c r="AN52"/>
      <c r="AO52"/>
      <c r="AP52"/>
      <c r="AQ52"/>
      <c r="AR52"/>
      <c r="AS52"/>
      <c r="AT52"/>
      <c r="AU52"/>
      <c r="AV52"/>
      <c r="AW52"/>
    </row>
    <row r="53" spans="1:49" x14ac:dyDescent="0.25">
      <c r="C53" s="220">
        <v>45292</v>
      </c>
      <c r="D53" s="221">
        <v>2.92E-2</v>
      </c>
      <c r="E53" s="221">
        <v>3.0599999999999999E-2</v>
      </c>
      <c r="F53" s="221">
        <v>1.37E-2</v>
      </c>
      <c r="G53" s="221">
        <v>3.6499999999999998E-2</v>
      </c>
      <c r="H53" s="221">
        <v>4.1500000000000002E-2</v>
      </c>
      <c r="N53"/>
      <c r="O53"/>
      <c r="P53"/>
      <c r="R53" s="186"/>
      <c r="S53" s="213"/>
      <c r="T53"/>
      <c r="U53" s="214"/>
      <c r="V53" s="214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/>
      <c r="AM53"/>
      <c r="AN53"/>
      <c r="AO53"/>
      <c r="AP53"/>
      <c r="AQ53"/>
      <c r="AR53"/>
      <c r="AS53"/>
      <c r="AT53"/>
      <c r="AU53"/>
      <c r="AV53"/>
      <c r="AW53"/>
    </row>
    <row r="54" spans="1:49" x14ac:dyDescent="0.25">
      <c r="N54"/>
      <c r="O54"/>
      <c r="P54"/>
      <c r="R54" s="186"/>
      <c r="S54" s="213"/>
      <c r="T54"/>
      <c r="U54" s="214"/>
      <c r="V54" s="214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/>
      <c r="AM54"/>
      <c r="AN54"/>
      <c r="AO54"/>
      <c r="AP54"/>
      <c r="AQ54"/>
      <c r="AR54"/>
      <c r="AS54"/>
      <c r="AT54"/>
      <c r="AU54"/>
      <c r="AV54"/>
      <c r="AW54"/>
    </row>
    <row r="55" spans="1:49" ht="63" x14ac:dyDescent="0.25">
      <c r="A55" s="215"/>
      <c r="B55" s="215"/>
      <c r="C55" s="222" t="s">
        <v>245</v>
      </c>
      <c r="D55" s="222" t="s">
        <v>254</v>
      </c>
      <c r="E55" s="222" t="s">
        <v>255</v>
      </c>
      <c r="F55" s="222" t="s">
        <v>256</v>
      </c>
      <c r="G55" s="222" t="s">
        <v>257</v>
      </c>
      <c r="H55" s="215"/>
      <c r="I55" s="215"/>
      <c r="J55" s="215"/>
      <c r="N55"/>
      <c r="O55"/>
      <c r="P55"/>
      <c r="R55" s="186"/>
      <c r="S55" s="213"/>
      <c r="T55"/>
      <c r="U55" s="214"/>
      <c r="V55" s="214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219" customFormat="1" x14ac:dyDescent="0.25">
      <c r="A56" s="124"/>
      <c r="B56" s="124"/>
      <c r="C56" s="220">
        <v>45231</v>
      </c>
      <c r="D56" s="221">
        <v>5.1700000000000003E-2</v>
      </c>
      <c r="E56" s="221">
        <v>5.2900000000000003E-2</v>
      </c>
      <c r="F56" s="221">
        <v>3.3799999999999997E-2</v>
      </c>
      <c r="G56" s="221">
        <v>3.0499999999999999E-2</v>
      </c>
      <c r="H56" s="124"/>
      <c r="I56" s="124"/>
      <c r="J56" s="124"/>
      <c r="N56"/>
      <c r="O56"/>
      <c r="P56"/>
      <c r="Q56" s="213"/>
      <c r="R56" s="214"/>
      <c r="S56" s="214"/>
      <c r="T56"/>
      <c r="U56" s="214"/>
      <c r="V56" s="214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x14ac:dyDescent="0.25">
      <c r="C57" s="220">
        <v>45261</v>
      </c>
      <c r="D57" s="221">
        <v>4.9500000000000002E-2</v>
      </c>
      <c r="E57" s="221">
        <v>5.1200000000000002E-2</v>
      </c>
      <c r="F57" s="221">
        <v>2.92E-2</v>
      </c>
      <c r="G57" s="221">
        <v>3.0499999999999999E-2</v>
      </c>
      <c r="N57"/>
      <c r="O57"/>
      <c r="P57"/>
      <c r="Q57" s="213"/>
      <c r="R57" s="214"/>
      <c r="S57" s="214"/>
      <c r="T57"/>
      <c r="U57" s="214"/>
      <c r="V57" s="214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x14ac:dyDescent="0.25">
      <c r="C58" s="220">
        <v>45292</v>
      </c>
      <c r="D58" s="221">
        <v>0.05</v>
      </c>
      <c r="E58" s="221">
        <v>5.1499999999999997E-2</v>
      </c>
      <c r="F58" s="221">
        <v>2.9499999999999998E-2</v>
      </c>
      <c r="G58" s="221">
        <v>3.0499999999999999E-2</v>
      </c>
      <c r="N58"/>
      <c r="O58"/>
      <c r="P58"/>
      <c r="Q58" s="213"/>
      <c r="R58" s="214"/>
      <c r="S58" s="214"/>
      <c r="T58"/>
      <c r="U58" s="214"/>
      <c r="V58" s="214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/>
      <c r="AM58"/>
      <c r="AN58"/>
      <c r="AO58"/>
      <c r="AP58"/>
      <c r="AQ58"/>
      <c r="AR58"/>
      <c r="AS58"/>
      <c r="AT58"/>
      <c r="AU58"/>
      <c r="AV58"/>
      <c r="AW58"/>
    </row>
    <row r="59" spans="1:49" x14ac:dyDescent="0.25">
      <c r="N59"/>
      <c r="O59"/>
      <c r="P59"/>
      <c r="Q59" s="213"/>
      <c r="R59" s="214"/>
      <c r="S59" s="214"/>
      <c r="T59"/>
      <c r="U59" s="214"/>
      <c r="V59" s="214"/>
      <c r="W59" s="186"/>
      <c r="X59" s="186"/>
      <c r="Y59" s="223"/>
      <c r="Z59" s="223"/>
      <c r="AA59" s="223"/>
      <c r="AB59" s="223"/>
      <c r="AC59" s="223"/>
      <c r="AD59" s="223"/>
      <c r="AE59" s="186"/>
      <c r="AF59" s="186"/>
      <c r="AG59" s="186"/>
      <c r="AH59" s="186"/>
      <c r="AI59" s="186"/>
      <c r="AJ59" s="186"/>
      <c r="AK59" s="186"/>
      <c r="AL59"/>
      <c r="AM59"/>
      <c r="AN59"/>
      <c r="AO59"/>
      <c r="AP59"/>
      <c r="AQ59"/>
      <c r="AR59"/>
      <c r="AS59"/>
      <c r="AT59"/>
      <c r="AU59"/>
      <c r="AV59"/>
      <c r="AW59"/>
    </row>
    <row r="60" spans="1:49" x14ac:dyDescent="0.25">
      <c r="C60" s="124" t="s">
        <v>258</v>
      </c>
      <c r="N60"/>
      <c r="O60"/>
      <c r="P60"/>
      <c r="Q60" s="213"/>
      <c r="R60" s="214"/>
      <c r="S60" s="214"/>
      <c r="T60" s="213"/>
      <c r="U60" s="214"/>
      <c r="V60" s="214"/>
      <c r="W60" s="224"/>
      <c r="X60" s="224"/>
      <c r="Y60" s="223"/>
      <c r="Z60" s="223"/>
      <c r="AA60" s="223"/>
      <c r="AB60" s="223"/>
      <c r="AC60" s="223"/>
      <c r="AD60" s="223"/>
      <c r="AE60" s="186"/>
      <c r="AF60" s="186"/>
      <c r="AG60" s="186"/>
      <c r="AH60" s="186"/>
      <c r="AI60" s="186"/>
      <c r="AJ60" s="186"/>
      <c r="AK60" s="186"/>
      <c r="AL60"/>
      <c r="AM60"/>
      <c r="AN60"/>
      <c r="AO60"/>
      <c r="AP60"/>
      <c r="AQ60"/>
      <c r="AR60"/>
      <c r="AS60"/>
      <c r="AT60"/>
      <c r="AU60"/>
      <c r="AV60"/>
      <c r="AW60"/>
    </row>
    <row r="61" spans="1:49" ht="31.5" x14ac:dyDescent="0.25">
      <c r="A61" s="215"/>
      <c r="B61" s="215"/>
      <c r="C61" s="189"/>
      <c r="D61" s="189" t="s">
        <v>259</v>
      </c>
      <c r="E61" s="189" t="s">
        <v>260</v>
      </c>
      <c r="F61" s="189"/>
      <c r="G61" s="189" t="s">
        <v>259</v>
      </c>
      <c r="H61" s="189" t="s">
        <v>260</v>
      </c>
      <c r="I61" s="215"/>
      <c r="J61" s="215"/>
      <c r="N61"/>
      <c r="O61"/>
      <c r="P61"/>
      <c r="Q61"/>
      <c r="R61"/>
      <c r="S61"/>
      <c r="T61"/>
      <c r="U61" s="186"/>
      <c r="V61" s="186"/>
      <c r="W61" s="186"/>
      <c r="X61" s="186"/>
      <c r="Y61" s="223"/>
      <c r="Z61" s="223"/>
      <c r="AA61" s="223"/>
      <c r="AB61" s="223"/>
      <c r="AC61" s="223"/>
      <c r="AD61" s="223"/>
      <c r="AE61" s="186"/>
      <c r="AF61" s="186"/>
      <c r="AG61" s="186"/>
      <c r="AH61" s="186"/>
      <c r="AI61" s="186"/>
      <c r="AJ61" s="186"/>
      <c r="AK61" s="186"/>
      <c r="AL61"/>
      <c r="AM61"/>
      <c r="AN61"/>
      <c r="AO61"/>
      <c r="AP61"/>
      <c r="AQ61"/>
      <c r="AR61"/>
      <c r="AS61"/>
      <c r="AT61"/>
      <c r="AU61"/>
      <c r="AV61"/>
      <c r="AW61"/>
    </row>
    <row r="62" spans="1:49" s="219" customFormat="1" ht="20.25" x14ac:dyDescent="0.25">
      <c r="A62" s="124"/>
      <c r="B62" s="124"/>
      <c r="C62" s="225" t="s">
        <v>261</v>
      </c>
      <c r="D62" s="187">
        <v>22.3</v>
      </c>
      <c r="E62" s="187"/>
      <c r="F62" s="225" t="s">
        <v>262</v>
      </c>
      <c r="G62" s="187">
        <v>7.2</v>
      </c>
      <c r="H62" s="187"/>
      <c r="I62" s="124"/>
      <c r="J62" s="124"/>
      <c r="N62"/>
      <c r="O62"/>
      <c r="P62"/>
      <c r="Q62"/>
      <c r="R62" s="184"/>
      <c r="S62" s="213"/>
      <c r="Y62" s="223"/>
      <c r="Z62" s="223"/>
      <c r="AA62" s="223"/>
      <c r="AB62" s="223"/>
      <c r="AC62" s="223"/>
      <c r="AD62" s="223"/>
      <c r="AE62" s="186"/>
      <c r="AF62" s="186"/>
      <c r="AG62" s="186"/>
      <c r="AH62" s="186"/>
      <c r="AI62" s="186"/>
      <c r="AJ62" s="186"/>
      <c r="AK62" s="186"/>
      <c r="AL62"/>
      <c r="AM62"/>
      <c r="AN62"/>
      <c r="AO62"/>
      <c r="AP62"/>
      <c r="AQ62"/>
      <c r="AR62"/>
      <c r="AS62"/>
      <c r="AT62"/>
      <c r="AU62"/>
      <c r="AV62"/>
      <c r="AW62"/>
    </row>
    <row r="63" spans="1:49" ht="20.25" x14ac:dyDescent="0.25">
      <c r="C63" s="225" t="s">
        <v>263</v>
      </c>
      <c r="D63" s="187">
        <v>21.5</v>
      </c>
      <c r="E63" s="187"/>
      <c r="F63" s="225" t="s">
        <v>264</v>
      </c>
      <c r="G63" s="187">
        <v>6.8</v>
      </c>
      <c r="H63" s="187"/>
      <c r="N63"/>
      <c r="O63"/>
      <c r="P63"/>
      <c r="Q63"/>
      <c r="R63" s="184"/>
      <c r="S63" s="226"/>
      <c r="T63"/>
      <c r="U63" s="186"/>
      <c r="V63" s="186"/>
      <c r="W63" s="186"/>
      <c r="X63" s="186"/>
      <c r="Y63" s="223"/>
      <c r="Z63" s="223"/>
      <c r="AA63" s="223"/>
      <c r="AB63" s="223"/>
      <c r="AC63" s="223"/>
      <c r="AD63" s="223"/>
      <c r="AE63" s="186"/>
      <c r="AF63" s="186"/>
      <c r="AG63" s="186"/>
      <c r="AH63" s="186"/>
      <c r="AI63" s="186"/>
      <c r="AJ63" s="186"/>
      <c r="AK63" s="186"/>
      <c r="AL63"/>
      <c r="AM63"/>
      <c r="AN63"/>
      <c r="AO63"/>
      <c r="AP63"/>
      <c r="AQ63"/>
      <c r="AR63"/>
      <c r="AS63"/>
      <c r="AT63"/>
      <c r="AU63"/>
      <c r="AV63"/>
      <c r="AW63"/>
    </row>
    <row r="64" spans="1:49" ht="20.25" x14ac:dyDescent="0.25">
      <c r="C64" s="225" t="s">
        <v>265</v>
      </c>
      <c r="D64" s="187">
        <v>20.7</v>
      </c>
      <c r="E64" s="187"/>
      <c r="F64" s="225" t="s">
        <v>266</v>
      </c>
      <c r="G64" s="187">
        <v>6.5</v>
      </c>
      <c r="H64" s="187"/>
      <c r="N64"/>
      <c r="O64"/>
      <c r="P64"/>
      <c r="Q64"/>
      <c r="R64" s="184"/>
      <c r="S64" s="188"/>
      <c r="T64" s="182"/>
      <c r="U64" s="186"/>
      <c r="V64" s="186"/>
      <c r="X64" s="186"/>
      <c r="Y64" s="186"/>
      <c r="Z64" s="186"/>
      <c r="AA64" s="186"/>
      <c r="AB64" s="186"/>
      <c r="AC64" s="186"/>
      <c r="AE64" s="186"/>
      <c r="AJ64" s="186"/>
      <c r="AK64" s="186"/>
      <c r="AO64" s="186"/>
      <c r="AP64" s="186"/>
      <c r="AQ64"/>
      <c r="AR64"/>
      <c r="AS64"/>
      <c r="AT64"/>
      <c r="AU64"/>
      <c r="AV64"/>
      <c r="AW64"/>
    </row>
    <row r="65" spans="1:49" ht="20.25" x14ac:dyDescent="0.25">
      <c r="C65" s="225" t="s">
        <v>267</v>
      </c>
      <c r="D65" s="187">
        <v>19.899999999999999</v>
      </c>
      <c r="E65" s="187"/>
      <c r="F65" s="225" t="s">
        <v>268</v>
      </c>
      <c r="G65" s="187">
        <v>6.1</v>
      </c>
      <c r="H65" s="187"/>
      <c r="N65"/>
      <c r="O65"/>
      <c r="P65"/>
      <c r="Q65"/>
      <c r="R65" s="184"/>
      <c r="S65" s="226"/>
      <c r="Z65" s="186"/>
      <c r="AA65" s="186"/>
      <c r="AB65" s="186"/>
      <c r="AC65" s="186"/>
      <c r="AE65" s="186"/>
      <c r="AF65" s="186"/>
      <c r="AG65" s="186"/>
      <c r="AH65" s="227"/>
      <c r="AI65" s="186"/>
      <c r="AJ65" s="186"/>
      <c r="AK65" s="186"/>
      <c r="AL65"/>
      <c r="AM65"/>
      <c r="AN65"/>
      <c r="AO65"/>
      <c r="AP65"/>
      <c r="AQ65"/>
      <c r="AR65"/>
      <c r="AS65"/>
      <c r="AT65"/>
      <c r="AU65"/>
      <c r="AV65"/>
      <c r="AW65"/>
    </row>
    <row r="66" spans="1:49" ht="20.25" x14ac:dyDescent="0.25">
      <c r="C66" s="225" t="s">
        <v>269</v>
      </c>
      <c r="D66" s="187">
        <v>19.100000000000001</v>
      </c>
      <c r="E66" s="187"/>
      <c r="F66" s="225" t="s">
        <v>270</v>
      </c>
      <c r="G66" s="187">
        <v>5.7</v>
      </c>
      <c r="H66" s="187"/>
      <c r="N66"/>
      <c r="O66"/>
      <c r="P66"/>
      <c r="Q66"/>
      <c r="R66"/>
      <c r="S66"/>
      <c r="T66" s="227"/>
      <c r="U66" s="227"/>
      <c r="V66" s="227"/>
      <c r="W66" s="227"/>
      <c r="X66" s="227"/>
      <c r="Y66" s="186"/>
      <c r="Z66" s="186"/>
      <c r="AA66" s="313"/>
      <c r="AB66" s="313"/>
      <c r="AC66" s="313"/>
      <c r="AD66" s="313"/>
      <c r="AE66" s="313"/>
      <c r="AF66" s="228"/>
      <c r="AG66" s="313"/>
      <c r="AH66" s="313"/>
      <c r="AI66" s="313"/>
      <c r="AJ66" s="313"/>
      <c r="AK66" s="313"/>
      <c r="AL66" s="313"/>
      <c r="AM66" s="313"/>
      <c r="AN66" s="313"/>
      <c r="AO66" s="313"/>
      <c r="AP66" s="313"/>
      <c r="AQ66"/>
      <c r="AR66"/>
      <c r="AS66"/>
      <c r="AT66"/>
      <c r="AU66"/>
      <c r="AV66"/>
      <c r="AW66"/>
    </row>
    <row r="67" spans="1:49" ht="20.25" x14ac:dyDescent="0.25">
      <c r="C67" s="225" t="s">
        <v>271</v>
      </c>
      <c r="D67" s="187">
        <v>18.3</v>
      </c>
      <c r="E67" s="187"/>
      <c r="F67" s="225" t="s">
        <v>272</v>
      </c>
      <c r="G67" s="187">
        <v>5.4</v>
      </c>
      <c r="H67" s="187"/>
      <c r="N67"/>
      <c r="O67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  <c r="AK67" s="229"/>
      <c r="AL67" s="229"/>
      <c r="AM67" s="229"/>
      <c r="AN67" s="229"/>
      <c r="AO67" s="229"/>
      <c r="AP67" s="229"/>
      <c r="AQ67"/>
      <c r="AR67"/>
      <c r="AS67"/>
      <c r="AT67"/>
      <c r="AU67"/>
      <c r="AV67"/>
      <c r="AW67"/>
    </row>
    <row r="68" spans="1:49" ht="20.25" x14ac:dyDescent="0.25">
      <c r="C68" s="225" t="s">
        <v>273</v>
      </c>
      <c r="D68" s="187">
        <v>17.600000000000001</v>
      </c>
      <c r="E68" s="187"/>
      <c r="F68" s="225" t="s">
        <v>274</v>
      </c>
      <c r="G68" s="187">
        <v>5.0999999999999996</v>
      </c>
      <c r="H68" s="187"/>
      <c r="N68"/>
      <c r="O68"/>
      <c r="P68" s="226"/>
      <c r="Q68"/>
      <c r="R68"/>
      <c r="S68" s="230"/>
      <c r="T68" s="231"/>
      <c r="U68" s="231"/>
      <c r="V68" s="231"/>
      <c r="W68" s="231"/>
      <c r="X68" s="231"/>
      <c r="Y68" s="186"/>
      <c r="Z68" s="186"/>
      <c r="AA68" s="214"/>
      <c r="AB68" s="214"/>
      <c r="AC68" s="214"/>
      <c r="AD68" s="214"/>
      <c r="AE68" s="214"/>
      <c r="AF68" s="214"/>
      <c r="AG68" s="186"/>
      <c r="AH68" s="186"/>
      <c r="AI68" s="186"/>
      <c r="AJ68" s="186"/>
      <c r="AK68" s="186"/>
      <c r="AL68"/>
      <c r="AM68"/>
      <c r="AN68"/>
      <c r="AO68"/>
      <c r="AP68"/>
      <c r="AQ68"/>
      <c r="AR68"/>
      <c r="AS68"/>
      <c r="AT68"/>
      <c r="AU68"/>
      <c r="AV68"/>
      <c r="AW68"/>
    </row>
    <row r="69" spans="1:49" ht="20.25" x14ac:dyDescent="0.25">
      <c r="C69" s="225" t="s">
        <v>275</v>
      </c>
      <c r="D69" s="187">
        <v>16.8</v>
      </c>
      <c r="E69" s="187">
        <v>2.4</v>
      </c>
      <c r="F69" s="225" t="s">
        <v>276</v>
      </c>
      <c r="G69" s="187">
        <v>4.8999999999999995</v>
      </c>
      <c r="H69" s="187">
        <v>0.9</v>
      </c>
      <c r="N69"/>
      <c r="O69"/>
      <c r="P69"/>
      <c r="Q69"/>
      <c r="R69"/>
      <c r="S69"/>
      <c r="T69" s="231"/>
      <c r="U69" s="231"/>
      <c r="V69" s="231"/>
      <c r="W69" s="231"/>
      <c r="X69" s="231"/>
      <c r="Y69" s="186"/>
      <c r="Z69" s="186"/>
      <c r="AA69" s="214"/>
      <c r="AB69" s="214"/>
      <c r="AC69" s="214"/>
      <c r="AD69" s="214"/>
      <c r="AE69" s="214"/>
      <c r="AF69" s="214"/>
      <c r="AG69" s="186"/>
      <c r="AH69" s="186"/>
      <c r="AI69" s="186"/>
      <c r="AJ69" s="186"/>
      <c r="AK69" s="186"/>
      <c r="AL69"/>
      <c r="AM69"/>
      <c r="AN69"/>
      <c r="AO69"/>
      <c r="AP69"/>
      <c r="AQ69"/>
      <c r="AR69"/>
      <c r="AS69"/>
      <c r="AT69"/>
      <c r="AU69"/>
      <c r="AV69"/>
      <c r="AW69"/>
    </row>
    <row r="70" spans="1:49" ht="20.25" x14ac:dyDescent="0.25">
      <c r="C70" s="225" t="s">
        <v>277</v>
      </c>
      <c r="D70" s="187">
        <v>16.100000000000001</v>
      </c>
      <c r="E70" s="187">
        <v>1.6</v>
      </c>
      <c r="F70" s="225" t="s">
        <v>278</v>
      </c>
      <c r="G70" s="187">
        <v>4.5</v>
      </c>
      <c r="H70" s="187">
        <v>0.6</v>
      </c>
      <c r="N70"/>
      <c r="O70"/>
      <c r="P70"/>
      <c r="Q70"/>
      <c r="R70"/>
      <c r="S70"/>
      <c r="T70" s="231"/>
      <c r="U70" s="231"/>
      <c r="V70" s="231"/>
      <c r="W70" s="231"/>
      <c r="X70" s="231"/>
      <c r="Y70" s="186"/>
      <c r="Z70" s="186"/>
      <c r="AA70" s="214"/>
      <c r="AB70" s="214"/>
      <c r="AC70" s="214"/>
      <c r="AD70" s="214"/>
      <c r="AE70" s="214"/>
      <c r="AF70" s="214"/>
      <c r="AG70" s="186"/>
      <c r="AH70" s="186"/>
      <c r="AI70" s="186"/>
      <c r="AJ70" s="186"/>
      <c r="AK70" s="186"/>
      <c r="AL70"/>
      <c r="AM70"/>
      <c r="AN70"/>
      <c r="AO70"/>
      <c r="AP70"/>
      <c r="AQ70"/>
      <c r="AR70"/>
      <c r="AS70"/>
      <c r="AT70"/>
      <c r="AU70"/>
      <c r="AV70"/>
      <c r="AW70"/>
    </row>
    <row r="71" spans="1:49" ht="20.25" x14ac:dyDescent="0.25">
      <c r="C71" s="225" t="s">
        <v>279</v>
      </c>
      <c r="D71" s="187">
        <v>15.4</v>
      </c>
      <c r="E71" s="187">
        <v>0.8</v>
      </c>
      <c r="F71" s="225" t="s">
        <v>280</v>
      </c>
      <c r="G71" s="187">
        <v>4.2</v>
      </c>
      <c r="H71" s="187">
        <v>0.3</v>
      </c>
      <c r="N71"/>
      <c r="O71"/>
      <c r="P71"/>
      <c r="Q71"/>
      <c r="R71"/>
      <c r="S71"/>
      <c r="T71" s="231"/>
      <c r="U71" s="231"/>
      <c r="V71" s="231"/>
      <c r="W71" s="231"/>
      <c r="X71" s="231"/>
      <c r="Y71" s="186"/>
      <c r="Z71" s="186"/>
      <c r="AA71" s="214"/>
      <c r="AB71" s="214"/>
      <c r="AC71" s="214"/>
      <c r="AD71" s="214"/>
      <c r="AE71" s="214"/>
      <c r="AF71" s="214"/>
      <c r="AG71" s="186"/>
      <c r="AH71" s="186"/>
      <c r="AI71" s="186"/>
      <c r="AJ71" s="186"/>
      <c r="AK71" s="186"/>
      <c r="AL71"/>
      <c r="AM71"/>
      <c r="AN71"/>
      <c r="AO71"/>
      <c r="AP71"/>
      <c r="AQ71"/>
      <c r="AR71"/>
      <c r="AS71"/>
      <c r="AT71"/>
      <c r="AU71"/>
      <c r="AV71"/>
      <c r="AW71"/>
    </row>
    <row r="72" spans="1:49" ht="20.25" x14ac:dyDescent="0.25">
      <c r="C72" s="225" t="s">
        <v>281</v>
      </c>
      <c r="D72" s="187">
        <v>14.7</v>
      </c>
      <c r="E72" s="187">
        <v>0</v>
      </c>
      <c r="F72" s="225" t="s">
        <v>282</v>
      </c>
      <c r="G72" s="187">
        <v>4</v>
      </c>
      <c r="H72" s="187">
        <v>0</v>
      </c>
      <c r="N72"/>
      <c r="O72"/>
      <c r="P72"/>
      <c r="Q72"/>
      <c r="R72"/>
      <c r="S72"/>
      <c r="T72" s="231"/>
      <c r="U72" s="231"/>
      <c r="V72" s="231"/>
      <c r="W72" s="231"/>
      <c r="X72" s="231"/>
      <c r="Y72" s="186"/>
      <c r="Z72" s="186"/>
      <c r="AA72" s="214"/>
      <c r="AB72" s="214"/>
      <c r="AC72" s="214"/>
      <c r="AD72" s="214"/>
      <c r="AE72" s="214"/>
      <c r="AF72" s="214"/>
      <c r="AG72" s="186"/>
      <c r="AH72" s="186"/>
      <c r="AI72" s="186"/>
      <c r="AJ72" s="186"/>
      <c r="AK72" s="186"/>
      <c r="AL72"/>
      <c r="AM72"/>
      <c r="AN72"/>
      <c r="AO72"/>
      <c r="AP72"/>
      <c r="AQ72"/>
      <c r="AR72"/>
      <c r="AS72"/>
      <c r="AT72"/>
      <c r="AU72"/>
      <c r="AV72"/>
      <c r="AW72"/>
    </row>
    <row r="73" spans="1:49" x14ac:dyDescent="0.25">
      <c r="N73"/>
      <c r="O73"/>
      <c r="P73"/>
      <c r="Q73"/>
      <c r="R73"/>
      <c r="S73"/>
      <c r="T73" s="231"/>
      <c r="U73" s="231"/>
      <c r="V73" s="231"/>
      <c r="W73" s="231"/>
      <c r="X73" s="231"/>
      <c r="Y73" s="186"/>
      <c r="Z73" s="186"/>
      <c r="AA73" s="186"/>
      <c r="AB73" s="186"/>
      <c r="AC73" s="186"/>
      <c r="AD73" s="232"/>
      <c r="AE73" s="214"/>
      <c r="AF73" s="214"/>
      <c r="AG73" s="232"/>
      <c r="AH73" s="214"/>
      <c r="AI73" s="214"/>
      <c r="AJ73" s="186"/>
      <c r="AK73" s="231"/>
      <c r="AL73" s="232"/>
      <c r="AM73" s="214"/>
      <c r="AN73" s="214"/>
      <c r="AO73" s="214"/>
      <c r="AP73" s="231"/>
      <c r="AQ73"/>
      <c r="AR73" s="231"/>
      <c r="AS73"/>
      <c r="AT73"/>
      <c r="AU73"/>
      <c r="AV73"/>
      <c r="AW73"/>
    </row>
    <row r="74" spans="1:49" x14ac:dyDescent="0.25">
      <c r="N74"/>
      <c r="O74"/>
      <c r="P74"/>
      <c r="Q74"/>
      <c r="R74"/>
      <c r="S74"/>
      <c r="T74" s="231"/>
      <c r="U74" s="231"/>
      <c r="V74" s="231"/>
      <c r="W74" s="231"/>
      <c r="X74" s="231"/>
      <c r="Y74" s="186"/>
      <c r="Z74" s="186"/>
      <c r="AA74" s="186"/>
      <c r="AB74" s="186"/>
      <c r="AC74" s="186"/>
      <c r="AD74" s="232"/>
      <c r="AE74" s="214"/>
      <c r="AF74" s="214"/>
      <c r="AG74" s="232"/>
      <c r="AH74" s="214"/>
      <c r="AI74" s="214"/>
      <c r="AJ74" s="186"/>
      <c r="AK74" s="231"/>
      <c r="AL74" s="232"/>
      <c r="AM74" s="214"/>
      <c r="AN74" s="214"/>
      <c r="AO74" s="214"/>
      <c r="AP74" s="231"/>
      <c r="AQ74"/>
      <c r="AR74" s="231"/>
      <c r="AS74"/>
      <c r="AT74"/>
      <c r="AU74"/>
      <c r="AV74"/>
      <c r="AW74"/>
    </row>
    <row r="75" spans="1:49" x14ac:dyDescent="0.25">
      <c r="A75" s="124" t="s">
        <v>283</v>
      </c>
      <c r="B75" s="124" t="s">
        <v>284</v>
      </c>
      <c r="C75" s="124" t="s">
        <v>285</v>
      </c>
      <c r="N75"/>
      <c r="O75"/>
      <c r="P75"/>
      <c r="Q75"/>
      <c r="R75"/>
      <c r="S75"/>
      <c r="T75" s="231"/>
      <c r="U75" s="231"/>
      <c r="V75" s="231"/>
      <c r="W75" s="231"/>
      <c r="X75" s="231"/>
      <c r="Y75" s="186"/>
      <c r="Z75" s="186"/>
      <c r="AA75" s="186"/>
      <c r="AB75" s="186"/>
      <c r="AC75" s="186"/>
      <c r="AD75" s="232"/>
      <c r="AE75" s="214"/>
      <c r="AF75" s="214"/>
      <c r="AG75" s="232"/>
      <c r="AH75" s="214"/>
      <c r="AI75" s="214"/>
      <c r="AJ75" s="186"/>
      <c r="AK75" s="231"/>
      <c r="AL75" s="232"/>
      <c r="AM75" s="214"/>
      <c r="AN75" s="214"/>
      <c r="AO75" s="214"/>
      <c r="AP75" s="231"/>
      <c r="AQ75"/>
      <c r="AR75" s="231"/>
      <c r="AS75"/>
      <c r="AT75"/>
      <c r="AU75"/>
      <c r="AV75"/>
      <c r="AW75"/>
    </row>
    <row r="76" spans="1:49" x14ac:dyDescent="0.25">
      <c r="C76" s="124" t="s">
        <v>286</v>
      </c>
      <c r="N76"/>
      <c r="O76"/>
      <c r="P76"/>
      <c r="Q76"/>
      <c r="R76"/>
      <c r="S76"/>
      <c r="T76" s="231"/>
      <c r="U76" s="231"/>
      <c r="V76" s="231"/>
      <c r="W76" s="231"/>
      <c r="X76" s="231"/>
      <c r="Y76" s="186"/>
      <c r="Z76" s="186"/>
      <c r="AA76" s="186"/>
      <c r="AB76" s="186"/>
      <c r="AC76" s="186"/>
      <c r="AD76" s="232"/>
      <c r="AE76" s="214"/>
      <c r="AF76" s="214"/>
      <c r="AG76" s="232"/>
      <c r="AH76" s="214"/>
      <c r="AI76" s="214"/>
      <c r="AJ76" s="186"/>
      <c r="AK76" s="231"/>
      <c r="AL76" s="232"/>
      <c r="AM76" s="214"/>
      <c r="AN76" s="214"/>
      <c r="AO76" s="214"/>
      <c r="AP76" s="231"/>
      <c r="AQ76"/>
      <c r="AR76" s="231"/>
      <c r="AS76"/>
      <c r="AT76"/>
      <c r="AU76"/>
      <c r="AV76"/>
      <c r="AW76"/>
    </row>
    <row r="77" spans="1:49" x14ac:dyDescent="0.25">
      <c r="N77"/>
      <c r="O77"/>
      <c r="P77"/>
      <c r="Q77"/>
      <c r="R77"/>
      <c r="S77"/>
      <c r="T77" s="231"/>
      <c r="U77" s="231"/>
      <c r="V77" s="231"/>
      <c r="W77" s="231"/>
      <c r="X77" s="231"/>
      <c r="Y77" s="186"/>
      <c r="Z77" s="186"/>
      <c r="AA77" s="186"/>
      <c r="AB77" s="186"/>
      <c r="AC77" s="186"/>
      <c r="AD77" s="232"/>
      <c r="AE77" s="214"/>
      <c r="AF77" s="214"/>
      <c r="AG77" s="232"/>
      <c r="AH77" s="214"/>
      <c r="AI77" s="214"/>
      <c r="AJ77" s="186"/>
      <c r="AK77" s="231"/>
      <c r="AL77" s="232"/>
      <c r="AM77" s="214"/>
      <c r="AN77" s="214"/>
      <c r="AO77" s="214"/>
      <c r="AP77" s="231"/>
      <c r="AQ77"/>
      <c r="AR77" s="231"/>
      <c r="AS77"/>
      <c r="AT77"/>
      <c r="AU77"/>
      <c r="AV77"/>
      <c r="AW77"/>
    </row>
    <row r="78" spans="1:49" x14ac:dyDescent="0.25">
      <c r="C78" s="307" t="s">
        <v>202</v>
      </c>
      <c r="D78" s="308"/>
      <c r="E78" s="308"/>
      <c r="F78" s="308"/>
      <c r="G78" s="308"/>
      <c r="H78" s="308"/>
      <c r="I78" s="309"/>
      <c r="N78"/>
      <c r="O78"/>
      <c r="P78"/>
      <c r="Q78"/>
      <c r="R78"/>
      <c r="S78"/>
      <c r="T78" s="231"/>
      <c r="U78" s="231"/>
      <c r="V78" s="231"/>
      <c r="W78" s="231"/>
      <c r="X78" s="231"/>
      <c r="Y78" s="186"/>
      <c r="Z78" s="186"/>
      <c r="AA78" s="186"/>
      <c r="AB78" s="186"/>
      <c r="AC78" s="186"/>
      <c r="AD78" s="232"/>
      <c r="AE78" s="214"/>
      <c r="AF78" s="214"/>
      <c r="AG78" s="232"/>
      <c r="AH78" s="214"/>
      <c r="AI78" s="214"/>
      <c r="AJ78" s="186"/>
      <c r="AK78" s="231"/>
      <c r="AL78" s="232"/>
      <c r="AM78" s="214"/>
      <c r="AN78" s="214"/>
      <c r="AO78" s="214"/>
      <c r="AP78" s="231"/>
      <c r="AQ78"/>
      <c r="AR78" s="231"/>
      <c r="AS78"/>
      <c r="AT78"/>
      <c r="AU78"/>
      <c r="AV78"/>
      <c r="AW78"/>
    </row>
    <row r="79" spans="1:49" x14ac:dyDescent="0.25">
      <c r="C79" s="310"/>
      <c r="D79" s="311"/>
      <c r="E79" s="311"/>
      <c r="F79" s="311"/>
      <c r="G79" s="311"/>
      <c r="H79" s="311"/>
      <c r="I79" s="312"/>
      <c r="N79"/>
      <c r="O79"/>
      <c r="P79"/>
      <c r="Q79"/>
      <c r="R79"/>
      <c r="S79"/>
      <c r="T79" s="231"/>
      <c r="U79" s="231"/>
      <c r="V79" s="231"/>
      <c r="W79" s="231"/>
      <c r="X79" s="231"/>
      <c r="Y79" s="186"/>
      <c r="Z79" s="186"/>
      <c r="AA79" s="186"/>
      <c r="AB79" s="186"/>
      <c r="AC79" s="186"/>
      <c r="AD79" s="232"/>
      <c r="AE79" s="214"/>
      <c r="AF79" s="214"/>
      <c r="AG79" s="232"/>
      <c r="AH79" s="214"/>
      <c r="AI79" s="214"/>
      <c r="AJ79" s="186"/>
      <c r="AK79" s="231"/>
      <c r="AL79" s="232"/>
      <c r="AM79" s="214"/>
      <c r="AN79" s="214"/>
      <c r="AO79" s="214"/>
      <c r="AP79" s="231"/>
      <c r="AQ79"/>
      <c r="AR79" s="231"/>
      <c r="AS79"/>
      <c r="AT79"/>
      <c r="AU79"/>
      <c r="AV79"/>
      <c r="AW79"/>
    </row>
    <row r="80" spans="1:49" x14ac:dyDescent="0.25">
      <c r="N80"/>
      <c r="O80"/>
      <c r="P80"/>
      <c r="Q80"/>
      <c r="R80"/>
      <c r="S80"/>
      <c r="T80" s="231"/>
      <c r="U80" s="231"/>
      <c r="V80" s="231"/>
      <c r="W80" s="231"/>
      <c r="X80" s="231"/>
      <c r="Y80" s="186"/>
      <c r="Z80" s="186"/>
      <c r="AA80" s="186"/>
      <c r="AB80" s="186"/>
      <c r="AC80" s="186"/>
      <c r="AD80" s="232"/>
      <c r="AE80" s="214"/>
      <c r="AF80" s="214"/>
      <c r="AG80" s="232"/>
      <c r="AH80" s="214"/>
      <c r="AI80" s="214"/>
      <c r="AJ80" s="214"/>
      <c r="AK80" s="231"/>
      <c r="AL80" s="232"/>
      <c r="AM80" s="214"/>
      <c r="AN80" s="214"/>
      <c r="AO80" s="214"/>
      <c r="AP80" s="231"/>
      <c r="AQ80" s="182"/>
      <c r="AR80" s="231"/>
      <c r="AS80"/>
      <c r="AT80"/>
      <c r="AU80"/>
      <c r="AV80"/>
      <c r="AW80"/>
    </row>
    <row r="81" spans="1:49" x14ac:dyDescent="0.25">
      <c r="A81" s="124" t="s">
        <v>166</v>
      </c>
      <c r="B81" s="124" t="s">
        <v>287</v>
      </c>
      <c r="C81" s="124" t="s">
        <v>288</v>
      </c>
      <c r="N81"/>
      <c r="O81"/>
      <c r="P81"/>
      <c r="Q81"/>
      <c r="R81"/>
      <c r="S81"/>
      <c r="T81" s="231"/>
      <c r="U81" s="231"/>
      <c r="V81" s="231"/>
      <c r="W81" s="231"/>
      <c r="X81" s="231"/>
      <c r="Y81" s="186"/>
      <c r="Z81" s="186"/>
      <c r="AA81" s="186"/>
      <c r="AB81" s="186"/>
      <c r="AC81" s="186"/>
      <c r="AD81" s="232"/>
      <c r="AE81" s="214"/>
      <c r="AF81" s="214"/>
      <c r="AG81" s="232"/>
      <c r="AH81" s="214"/>
      <c r="AI81" s="214"/>
      <c r="AJ81" s="214"/>
      <c r="AK81" s="231"/>
      <c r="AL81" s="232"/>
      <c r="AM81" s="214"/>
      <c r="AN81" s="214"/>
      <c r="AO81" s="214"/>
      <c r="AP81" s="231"/>
      <c r="AQ81"/>
      <c r="AR81" s="223"/>
      <c r="AS81" s="223"/>
      <c r="AT81"/>
      <c r="AU81"/>
      <c r="AV81"/>
      <c r="AW81"/>
    </row>
    <row r="82" spans="1:49" x14ac:dyDescent="0.25">
      <c r="C82" s="124" t="s">
        <v>289</v>
      </c>
      <c r="N82"/>
      <c r="O82"/>
      <c r="P82"/>
      <c r="Q82"/>
      <c r="R82"/>
      <c r="S82"/>
      <c r="T82" s="231"/>
      <c r="U82" s="231"/>
      <c r="V82" s="231"/>
      <c r="W82" s="231"/>
      <c r="X82" s="231"/>
      <c r="Y82" s="186"/>
      <c r="Z82" s="186"/>
      <c r="AA82" s="186"/>
      <c r="AB82" s="186"/>
      <c r="AC82" s="186"/>
      <c r="AD82" s="232"/>
      <c r="AE82" s="214"/>
      <c r="AF82" s="214"/>
      <c r="AG82" s="232"/>
      <c r="AH82" s="214"/>
      <c r="AI82" s="214"/>
      <c r="AJ82" s="214"/>
      <c r="AK82" s="231"/>
      <c r="AL82" s="232"/>
      <c r="AM82" s="214"/>
      <c r="AN82" s="214"/>
      <c r="AO82" s="214"/>
      <c r="AP82" s="231"/>
      <c r="AQ82"/>
      <c r="AR82" s="223"/>
      <c r="AS82" s="223"/>
      <c r="AT82"/>
      <c r="AU82"/>
      <c r="AV82"/>
      <c r="AW82"/>
    </row>
    <row r="83" spans="1:49" x14ac:dyDescent="0.25">
      <c r="N83"/>
      <c r="O83"/>
      <c r="P83"/>
      <c r="Q83"/>
      <c r="R83"/>
      <c r="S83"/>
      <c r="T83" s="231"/>
      <c r="U83" s="231"/>
      <c r="V83" s="231"/>
      <c r="W83" s="231"/>
      <c r="X83" s="231"/>
      <c r="Y83" s="186"/>
      <c r="Z83" s="186"/>
      <c r="AA83" s="186"/>
      <c r="AB83" s="186"/>
      <c r="AC83" s="186"/>
      <c r="AD83" s="232"/>
      <c r="AE83" s="214"/>
      <c r="AF83" s="214"/>
      <c r="AG83" s="232"/>
      <c r="AH83" s="214"/>
      <c r="AI83" s="214"/>
      <c r="AJ83" s="214"/>
      <c r="AK83" s="231"/>
      <c r="AL83" s="232"/>
      <c r="AM83" s="214"/>
      <c r="AN83" s="214"/>
      <c r="AO83" s="214"/>
      <c r="AP83" s="231"/>
      <c r="AQ83"/>
      <c r="AR83" s="223"/>
      <c r="AS83" s="223"/>
      <c r="AT83"/>
      <c r="AU83"/>
      <c r="AV83"/>
      <c r="AW83"/>
    </row>
    <row r="84" spans="1:49" x14ac:dyDescent="0.25">
      <c r="C84" s="307" t="s">
        <v>202</v>
      </c>
      <c r="D84" s="308"/>
      <c r="E84" s="308"/>
      <c r="F84" s="308"/>
      <c r="G84" s="308"/>
      <c r="H84" s="308"/>
      <c r="I84" s="309"/>
      <c r="N84"/>
      <c r="O84"/>
      <c r="P84"/>
      <c r="Q84"/>
      <c r="R84"/>
      <c r="S84"/>
      <c r="T84"/>
      <c r="U84"/>
      <c r="V84"/>
      <c r="W84"/>
      <c r="X84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/>
      <c r="AM84"/>
      <c r="AN84"/>
      <c r="AO84"/>
      <c r="AP84"/>
      <c r="AQ84"/>
      <c r="AR84" s="223"/>
      <c r="AS84" s="223"/>
      <c r="AT84"/>
      <c r="AU84"/>
      <c r="AV84"/>
      <c r="AW84"/>
    </row>
    <row r="85" spans="1:49" x14ac:dyDescent="0.25">
      <c r="C85" s="310"/>
      <c r="D85" s="311"/>
      <c r="E85" s="311"/>
      <c r="F85" s="311"/>
      <c r="G85" s="311"/>
      <c r="H85" s="311"/>
      <c r="I85" s="312"/>
      <c r="N85"/>
      <c r="O85"/>
      <c r="P85"/>
      <c r="Q85"/>
      <c r="R85"/>
      <c r="S85"/>
      <c r="T85"/>
      <c r="U85"/>
      <c r="V85"/>
      <c r="W85"/>
      <c r="X85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4"/>
      <c r="AK85" s="214"/>
      <c r="AN85" s="184"/>
      <c r="AO85" s="184"/>
      <c r="AP85" s="214"/>
      <c r="AQ85"/>
      <c r="AR85" s="223"/>
      <c r="AS85" s="223"/>
      <c r="AT85"/>
      <c r="AU85"/>
      <c r="AV85"/>
      <c r="AW85"/>
    </row>
    <row r="86" spans="1:49" x14ac:dyDescent="0.25">
      <c r="N86"/>
      <c r="O86"/>
      <c r="P86"/>
      <c r="Q86"/>
      <c r="R86"/>
      <c r="S86"/>
      <c r="T86"/>
      <c r="U86"/>
      <c r="V86"/>
      <c r="W86"/>
      <c r="X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233"/>
      <c r="AJ86" s="184"/>
      <c r="AK86" s="214"/>
      <c r="AN86" s="233"/>
      <c r="AO86" s="184"/>
      <c r="AP86" s="214"/>
      <c r="AQ86"/>
      <c r="AR86" s="223"/>
      <c r="AS86" s="223"/>
      <c r="AT86"/>
      <c r="AU86"/>
      <c r="AV86"/>
      <c r="AW86"/>
    </row>
    <row r="87" spans="1:49" x14ac:dyDescent="0.25">
      <c r="A87" s="124" t="s">
        <v>290</v>
      </c>
      <c r="B87" s="124" t="s">
        <v>291</v>
      </c>
      <c r="C87" s="124" t="s">
        <v>292</v>
      </c>
      <c r="N87"/>
      <c r="O87"/>
      <c r="P87"/>
      <c r="Q87"/>
      <c r="R87"/>
      <c r="S87"/>
      <c r="T87"/>
      <c r="U87"/>
      <c r="V87"/>
      <c r="W87"/>
      <c r="X87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97"/>
      <c r="AK87" s="206"/>
      <c r="AN87" s="197"/>
      <c r="AO87" s="197"/>
      <c r="AP87" s="206"/>
      <c r="AQ87"/>
      <c r="AR87" s="223"/>
      <c r="AS87" s="223"/>
      <c r="AT87"/>
      <c r="AU87"/>
      <c r="AV87"/>
      <c r="AW87"/>
    </row>
    <row r="88" spans="1:49" x14ac:dyDescent="0.25">
      <c r="C88" s="124" t="s">
        <v>293</v>
      </c>
      <c r="N88"/>
      <c r="O88"/>
      <c r="P88"/>
      <c r="Q88"/>
      <c r="R88"/>
      <c r="S88"/>
      <c r="T88"/>
      <c r="U88"/>
      <c r="V88"/>
      <c r="W88"/>
      <c r="X88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N88" s="186"/>
      <c r="AO88" s="186"/>
      <c r="AP88"/>
      <c r="AQ88"/>
      <c r="AR88" s="223"/>
      <c r="AS88" s="223"/>
      <c r="AT88"/>
      <c r="AU88"/>
      <c r="AV88"/>
      <c r="AW88"/>
    </row>
    <row r="89" spans="1:49" x14ac:dyDescent="0.25">
      <c r="C89" s="124" t="s">
        <v>294</v>
      </c>
      <c r="N89"/>
      <c r="O89"/>
      <c r="P89"/>
      <c r="Q89"/>
      <c r="R89"/>
      <c r="S89"/>
      <c r="T89"/>
      <c r="U89"/>
      <c r="V89"/>
      <c r="W89"/>
      <c r="X89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4"/>
      <c r="AK89" s="214"/>
      <c r="AL89"/>
      <c r="AM89"/>
      <c r="AN89" s="184"/>
      <c r="AO89" s="184"/>
      <c r="AP89" s="214"/>
      <c r="AQ89"/>
      <c r="AR89"/>
      <c r="AS89"/>
      <c r="AT89"/>
      <c r="AU89"/>
      <c r="AV89"/>
      <c r="AW89"/>
    </row>
    <row r="90" spans="1:49" x14ac:dyDescent="0.25">
      <c r="N90"/>
      <c r="O90"/>
      <c r="P90"/>
      <c r="Q90"/>
      <c r="R90"/>
      <c r="S90"/>
      <c r="T90"/>
      <c r="U90"/>
      <c r="V90"/>
      <c r="W90"/>
      <c r="X90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97"/>
      <c r="AK90" s="234"/>
      <c r="AL90" s="186"/>
      <c r="AM90"/>
      <c r="AN90" s="197"/>
      <c r="AO90" s="197"/>
      <c r="AP90" s="234"/>
      <c r="AQ90"/>
      <c r="AR90"/>
      <c r="AS90"/>
      <c r="AT90"/>
      <c r="AU90"/>
      <c r="AV90"/>
      <c r="AW90"/>
    </row>
    <row r="91" spans="1:49" x14ac:dyDescent="0.25">
      <c r="C91" s="307" t="s">
        <v>202</v>
      </c>
      <c r="D91" s="308"/>
      <c r="E91" s="308"/>
      <c r="F91" s="308"/>
      <c r="G91" s="308"/>
      <c r="H91" s="308"/>
      <c r="I91" s="309"/>
      <c r="N91"/>
      <c r="O91"/>
      <c r="P91"/>
      <c r="Q91"/>
      <c r="R91"/>
      <c r="S91"/>
      <c r="T91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97"/>
      <c r="AK91" s="206"/>
      <c r="AL91" s="186"/>
      <c r="AM91"/>
      <c r="AN91" s="197"/>
      <c r="AO91" s="197"/>
      <c r="AP91" s="206"/>
      <c r="AQ91"/>
      <c r="AR91"/>
      <c r="AS91"/>
      <c r="AT91"/>
      <c r="AU91"/>
      <c r="AV91"/>
      <c r="AW91"/>
    </row>
    <row r="92" spans="1:49" x14ac:dyDescent="0.25">
      <c r="C92" s="310"/>
      <c r="D92" s="311"/>
      <c r="E92" s="311"/>
      <c r="F92" s="311"/>
      <c r="G92" s="311"/>
      <c r="H92" s="311"/>
      <c r="I92" s="312"/>
      <c r="N92"/>
      <c r="O92"/>
      <c r="P92"/>
      <c r="Q92"/>
      <c r="R92"/>
      <c r="S92"/>
      <c r="T92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97"/>
      <c r="AI92" s="197"/>
      <c r="AJ92" s="197"/>
      <c r="AK92" s="206"/>
      <c r="AL92"/>
      <c r="AM92" s="197"/>
      <c r="AN92" s="197"/>
      <c r="AO92" s="197"/>
      <c r="AP92" s="206"/>
      <c r="AQ92"/>
      <c r="AR92"/>
      <c r="AS92"/>
      <c r="AT92"/>
      <c r="AU92"/>
      <c r="AV92"/>
      <c r="AW92"/>
    </row>
    <row r="93" spans="1:49" x14ac:dyDescent="0.25">
      <c r="N93"/>
      <c r="O93" s="211"/>
      <c r="P93" s="212"/>
      <c r="Q93"/>
      <c r="R93"/>
      <c r="S93"/>
      <c r="T93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/>
      <c r="AM93"/>
      <c r="AN93"/>
      <c r="AO93"/>
      <c r="AP93"/>
      <c r="AQ93"/>
      <c r="AR93"/>
      <c r="AS93"/>
      <c r="AT93"/>
      <c r="AU93"/>
      <c r="AV93"/>
      <c r="AW93"/>
    </row>
    <row r="94" spans="1:49" x14ac:dyDescent="0.25"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</row>
    <row r="95" spans="1:49" x14ac:dyDescent="0.25">
      <c r="N95"/>
      <c r="O95"/>
      <c r="P95" s="205"/>
      <c r="Q95" s="205"/>
      <c r="R95" s="205"/>
      <c r="S95" s="205"/>
      <c r="T95" s="205"/>
      <c r="U95" s="205"/>
      <c r="V95" s="20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</row>
    <row r="96" spans="1:49" x14ac:dyDescent="0.25">
      <c r="N96"/>
      <c r="O96"/>
      <c r="P96"/>
      <c r="R96" s="186"/>
      <c r="S96" s="213"/>
      <c r="T96" s="213"/>
      <c r="U96" s="214"/>
      <c r="V96" s="213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4:49" x14ac:dyDescent="0.25">
      <c r="N97"/>
      <c r="O97"/>
      <c r="P97"/>
      <c r="R97" s="186"/>
      <c r="S97" s="213"/>
      <c r="T97" s="213"/>
      <c r="U97" s="214"/>
      <c r="V97" s="213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</row>
    <row r="98" spans="14:49" x14ac:dyDescent="0.25">
      <c r="N98"/>
      <c r="O98"/>
      <c r="P98"/>
      <c r="R98" s="186"/>
      <c r="S98" s="213"/>
      <c r="T98" s="213"/>
      <c r="U98" s="214"/>
      <c r="V98" s="213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</row>
    <row r="99" spans="14:49" x14ac:dyDescent="0.25">
      <c r="N99"/>
      <c r="O99"/>
      <c r="P99"/>
      <c r="R99" s="186"/>
      <c r="S99" s="213"/>
      <c r="T99" s="213"/>
      <c r="U99" s="214"/>
      <c r="V99" s="213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</row>
    <row r="100" spans="14:49" x14ac:dyDescent="0.25">
      <c r="N100"/>
      <c r="O100"/>
      <c r="P100"/>
      <c r="R100" s="186"/>
      <c r="S100" s="213"/>
      <c r="T100" s="213"/>
      <c r="U100" s="214"/>
      <c r="V100" s="213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  <row r="101" spans="14:49" x14ac:dyDescent="0.25">
      <c r="N101"/>
      <c r="O101"/>
      <c r="P101"/>
      <c r="R101" s="186"/>
      <c r="S101" s="213"/>
      <c r="T101" s="213"/>
      <c r="U101" s="214"/>
      <c r="V101" s="213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</row>
    <row r="102" spans="14:49" x14ac:dyDescent="0.25">
      <c r="N102"/>
      <c r="O102"/>
      <c r="P102"/>
      <c r="R102" s="186"/>
      <c r="S102" s="213"/>
      <c r="T102" s="213"/>
      <c r="U102" s="214"/>
      <c r="V102" s="213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</row>
    <row r="103" spans="14:49" x14ac:dyDescent="0.25">
      <c r="N103"/>
      <c r="O103"/>
      <c r="P103"/>
      <c r="R103" s="186"/>
      <c r="S103" s="213"/>
      <c r="T103" s="213"/>
      <c r="U103" s="214"/>
      <c r="V103" s="21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</row>
    <row r="104" spans="14:49" x14ac:dyDescent="0.25">
      <c r="N104"/>
      <c r="O104"/>
      <c r="P104"/>
      <c r="R104" s="186"/>
      <c r="S104" s="213"/>
      <c r="T104" s="213"/>
      <c r="U104" s="214"/>
      <c r="V104" s="213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4:49" x14ac:dyDescent="0.25">
      <c r="N105"/>
      <c r="O105"/>
      <c r="P105"/>
      <c r="R105" s="186"/>
      <c r="S105" s="213"/>
      <c r="T105" s="213"/>
      <c r="U105" s="214"/>
      <c r="V105" s="213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</row>
    <row r="106" spans="14:49" x14ac:dyDescent="0.25">
      <c r="N106"/>
      <c r="O106"/>
      <c r="P106"/>
      <c r="R106" s="186"/>
      <c r="S106" s="213"/>
      <c r="T106" s="213"/>
      <c r="U106" s="214"/>
      <c r="V106" s="213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</row>
    <row r="107" spans="14:49" x14ac:dyDescent="0.25">
      <c r="N107"/>
      <c r="O107"/>
      <c r="P107"/>
      <c r="R107" s="186"/>
      <c r="S107" s="213"/>
      <c r="T107" s="213"/>
      <c r="U107" s="214"/>
      <c r="V107" s="213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</row>
    <row r="108" spans="14:49" x14ac:dyDescent="0.25">
      <c r="N108"/>
      <c r="O108"/>
      <c r="P108"/>
      <c r="R108" s="186"/>
      <c r="S108" s="213"/>
      <c r="T108" s="213"/>
      <c r="U108" s="214"/>
      <c r="V108" s="213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4:49" x14ac:dyDescent="0.25">
      <c r="N109"/>
      <c r="O109"/>
      <c r="P109"/>
      <c r="R109" s="186"/>
      <c r="S109" s="213"/>
      <c r="T109" s="213"/>
      <c r="U109" s="214"/>
      <c r="V109" s="213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</row>
    <row r="110" spans="14:49" x14ac:dyDescent="0.25">
      <c r="N110"/>
      <c r="O110"/>
      <c r="P110"/>
      <c r="Q110" s="186"/>
      <c r="R110" s="186"/>
      <c r="S110" s="213"/>
      <c r="T110" s="213"/>
      <c r="U110" s="214"/>
      <c r="V110" s="213"/>
      <c r="W110" s="186"/>
      <c r="X110" s="186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</row>
    <row r="111" spans="14:49" x14ac:dyDescent="0.25"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</row>
    <row r="112" spans="14:49" x14ac:dyDescent="0.25">
      <c r="N112"/>
      <c r="O112"/>
      <c r="P112"/>
      <c r="Q112"/>
      <c r="R112" s="184"/>
      <c r="S112" s="213"/>
      <c r="T112"/>
      <c r="U112" s="223"/>
      <c r="V112" s="223"/>
      <c r="W112" s="223"/>
      <c r="X112" s="223"/>
      <c r="Y112" s="223"/>
      <c r="Z112" s="223"/>
      <c r="AA112"/>
      <c r="AB112"/>
      <c r="AC112"/>
      <c r="AD112"/>
      <c r="AE112"/>
      <c r="AF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</row>
    <row r="113" spans="14:49" x14ac:dyDescent="0.25">
      <c r="N113"/>
      <c r="O113"/>
      <c r="P113"/>
      <c r="Q113"/>
      <c r="R113" s="184"/>
      <c r="S113" s="226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</row>
    <row r="114" spans="14:49" x14ac:dyDescent="0.25">
      <c r="N114"/>
      <c r="O114"/>
      <c r="P114"/>
      <c r="Q114"/>
      <c r="R114"/>
      <c r="S114"/>
      <c r="T114"/>
      <c r="U114"/>
      <c r="V114"/>
      <c r="W114"/>
      <c r="X114"/>
      <c r="Y114" s="186"/>
      <c r="Z114" s="186"/>
      <c r="AA114" s="313"/>
      <c r="AB114" s="313"/>
      <c r="AC114" s="313"/>
      <c r="AD114" s="313"/>
      <c r="AE114" s="313"/>
      <c r="AF114" s="228"/>
      <c r="AG114" s="313"/>
      <c r="AH114" s="313"/>
      <c r="AI114" s="313"/>
      <c r="AJ114" s="313"/>
      <c r="AK114" s="313"/>
      <c r="AL114" s="313"/>
      <c r="AM114" s="313"/>
      <c r="AN114" s="313"/>
      <c r="AO114" s="313"/>
      <c r="AP114" s="313"/>
      <c r="AQ114"/>
      <c r="AR114"/>
      <c r="AS114"/>
      <c r="AT114"/>
      <c r="AU114"/>
      <c r="AV114"/>
      <c r="AW114"/>
    </row>
    <row r="115" spans="14:49" x14ac:dyDescent="0.25">
      <c r="N115"/>
      <c r="O115"/>
      <c r="P115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  <c r="AJ115" s="229"/>
      <c r="AK115" s="229"/>
      <c r="AL115" s="229"/>
      <c r="AM115" s="229"/>
      <c r="AN115" s="229"/>
      <c r="AO115" s="229"/>
      <c r="AP115" s="229"/>
      <c r="AQ115"/>
      <c r="AR115"/>
      <c r="AS115"/>
      <c r="AT115"/>
      <c r="AU115"/>
      <c r="AV115"/>
      <c r="AW115"/>
    </row>
    <row r="116" spans="14:49" x14ac:dyDescent="0.25">
      <c r="N116"/>
      <c r="O116"/>
      <c r="P116"/>
      <c r="Q116"/>
      <c r="R116"/>
      <c r="S116" s="230"/>
      <c r="T116" s="231"/>
      <c r="U116" s="231"/>
      <c r="V116" s="231"/>
      <c r="W116" s="231"/>
      <c r="X116" s="231"/>
      <c r="Y116" s="214"/>
      <c r="Z116" s="214"/>
      <c r="AA116" s="214"/>
      <c r="AB116" s="214"/>
      <c r="AC116" s="214"/>
      <c r="AD116" s="214"/>
      <c r="AE116" s="214"/>
      <c r="AF116" s="214"/>
      <c r="AG116" s="186"/>
      <c r="AH116" s="186"/>
      <c r="AI116" s="186"/>
      <c r="AJ116" s="186"/>
      <c r="AK116" s="186"/>
      <c r="AL116" s="186"/>
      <c r="AM116"/>
      <c r="AN116"/>
      <c r="AO116"/>
      <c r="AP116"/>
      <c r="AQ116"/>
      <c r="AR116"/>
      <c r="AS116"/>
      <c r="AT116"/>
      <c r="AU116"/>
      <c r="AV116"/>
      <c r="AW116"/>
    </row>
    <row r="117" spans="14:49" x14ac:dyDescent="0.25">
      <c r="N117"/>
      <c r="O117"/>
      <c r="P117"/>
      <c r="Q117"/>
      <c r="R117"/>
      <c r="S117" s="230"/>
      <c r="T117" s="231"/>
      <c r="U117" s="231"/>
      <c r="V117" s="231"/>
      <c r="W117" s="231"/>
      <c r="X117" s="231"/>
      <c r="Y117" s="214"/>
      <c r="Z117" s="214"/>
      <c r="AA117" s="214"/>
      <c r="AB117" s="214"/>
      <c r="AC117" s="214"/>
      <c r="AD117" s="214"/>
      <c r="AE117" s="214"/>
      <c r="AF117" s="214"/>
      <c r="AG117" s="186"/>
      <c r="AH117" s="186"/>
      <c r="AI117" s="186"/>
      <c r="AJ117" s="186"/>
      <c r="AK117" s="186"/>
      <c r="AL117" s="186"/>
      <c r="AM117"/>
      <c r="AN117"/>
      <c r="AO117"/>
      <c r="AP117"/>
      <c r="AQ117"/>
      <c r="AR117"/>
      <c r="AS117"/>
      <c r="AT117"/>
      <c r="AU117"/>
      <c r="AV117"/>
      <c r="AW117"/>
    </row>
    <row r="118" spans="14:49" x14ac:dyDescent="0.25">
      <c r="N118"/>
      <c r="O118"/>
      <c r="P118"/>
      <c r="Q118"/>
      <c r="R118"/>
      <c r="S118" s="230"/>
      <c r="T118" s="231"/>
      <c r="U118" s="231"/>
      <c r="V118" s="231"/>
      <c r="W118" s="231"/>
      <c r="X118" s="231"/>
      <c r="Y118" s="214"/>
      <c r="Z118" s="214"/>
      <c r="AA118" s="214"/>
      <c r="AB118" s="214"/>
      <c r="AC118" s="214"/>
      <c r="AD118" s="214"/>
      <c r="AE118" s="214"/>
      <c r="AF118" s="214"/>
      <c r="AG118" s="186"/>
      <c r="AH118" s="186"/>
      <c r="AI118" s="186"/>
      <c r="AJ118" s="186"/>
      <c r="AK118" s="186"/>
      <c r="AL118" s="186"/>
      <c r="AM118"/>
      <c r="AN118"/>
      <c r="AO118"/>
      <c r="AP118"/>
      <c r="AQ118"/>
      <c r="AR118"/>
      <c r="AS118"/>
      <c r="AT118"/>
      <c r="AU118"/>
      <c r="AV118"/>
      <c r="AW118"/>
    </row>
    <row r="119" spans="14:49" x14ac:dyDescent="0.25">
      <c r="N119"/>
      <c r="O119"/>
      <c r="P119"/>
      <c r="Q119"/>
      <c r="R119"/>
      <c r="S119" s="230"/>
      <c r="T119" s="231"/>
      <c r="U119" s="231"/>
      <c r="V119" s="231"/>
      <c r="W119" s="231"/>
      <c r="X119" s="231"/>
      <c r="Y119" s="214"/>
      <c r="Z119" s="214"/>
      <c r="AA119" s="214"/>
      <c r="AB119" s="214"/>
      <c r="AC119" s="214"/>
      <c r="AD119" s="214"/>
      <c r="AE119" s="214"/>
      <c r="AF119" s="214"/>
      <c r="AG119" s="186"/>
      <c r="AH119" s="186"/>
      <c r="AI119" s="186"/>
      <c r="AJ119" s="186"/>
      <c r="AK119" s="186"/>
      <c r="AL119" s="186"/>
      <c r="AM119"/>
      <c r="AN119"/>
      <c r="AO119"/>
      <c r="AP119"/>
      <c r="AQ119"/>
      <c r="AR119"/>
      <c r="AS119"/>
      <c r="AT119"/>
      <c r="AU119"/>
      <c r="AV119"/>
      <c r="AW119"/>
    </row>
    <row r="120" spans="14:49" x14ac:dyDescent="0.25">
      <c r="N120"/>
      <c r="O120"/>
      <c r="P120"/>
      <c r="Q120"/>
      <c r="R120"/>
      <c r="S120" s="230"/>
      <c r="T120" s="231"/>
      <c r="U120" s="231"/>
      <c r="V120" s="231"/>
      <c r="W120" s="231"/>
      <c r="X120" s="231"/>
      <c r="Y120" s="214"/>
      <c r="Z120" s="214"/>
      <c r="AA120" s="214"/>
      <c r="AB120" s="214"/>
      <c r="AC120" s="214"/>
      <c r="AD120" s="214"/>
      <c r="AE120" s="214"/>
      <c r="AF120" s="214"/>
      <c r="AG120" s="186"/>
      <c r="AH120" s="186"/>
      <c r="AI120" s="186"/>
      <c r="AJ120" s="186"/>
      <c r="AK120" s="186"/>
      <c r="AL120" s="186"/>
      <c r="AM120"/>
      <c r="AN120"/>
      <c r="AO120"/>
      <c r="AP120"/>
      <c r="AQ120"/>
      <c r="AR120"/>
      <c r="AS120"/>
      <c r="AT120"/>
      <c r="AU120"/>
      <c r="AV120"/>
      <c r="AW120"/>
    </row>
    <row r="121" spans="14:49" x14ac:dyDescent="0.25">
      <c r="N121"/>
      <c r="O121"/>
      <c r="P121"/>
      <c r="Q121"/>
      <c r="R121"/>
      <c r="S121" s="230"/>
      <c r="T121" s="231"/>
      <c r="U121" s="231"/>
      <c r="V121" s="231"/>
      <c r="W121" s="231"/>
      <c r="X121" s="231"/>
      <c r="Y121" s="214"/>
      <c r="Z121" s="214"/>
      <c r="AA121" s="214"/>
      <c r="AB121" s="214"/>
      <c r="AC121" s="214"/>
      <c r="AD121" s="214"/>
      <c r="AE121" s="214"/>
      <c r="AF121" s="214"/>
      <c r="AG121" s="186"/>
      <c r="AH121" s="186"/>
      <c r="AI121" s="186"/>
      <c r="AJ121" s="186"/>
      <c r="AK121" s="186"/>
      <c r="AL121" s="186"/>
      <c r="AM121"/>
      <c r="AN121"/>
      <c r="AO121"/>
      <c r="AP121"/>
      <c r="AQ121"/>
      <c r="AR121"/>
      <c r="AS121"/>
      <c r="AT121"/>
      <c r="AU121"/>
      <c r="AV121"/>
      <c r="AW121"/>
    </row>
    <row r="122" spans="14:49" x14ac:dyDescent="0.25">
      <c r="N122"/>
      <c r="O122"/>
      <c r="P122"/>
      <c r="Q122"/>
      <c r="R122"/>
      <c r="S122" s="230"/>
      <c r="T122" s="231"/>
      <c r="U122" s="231"/>
      <c r="V122" s="231"/>
      <c r="W122" s="231"/>
      <c r="X122" s="231"/>
      <c r="Y122" s="214"/>
      <c r="Z122" s="214"/>
      <c r="AA122" s="214"/>
      <c r="AB122" s="214"/>
      <c r="AC122" s="214"/>
      <c r="AD122" s="214"/>
      <c r="AE122" s="214"/>
      <c r="AF122" s="214"/>
      <c r="AG122" s="186"/>
      <c r="AH122" s="186"/>
      <c r="AI122" s="186"/>
      <c r="AJ122" s="186"/>
      <c r="AK122" s="186"/>
      <c r="AL122" s="186"/>
      <c r="AM122"/>
      <c r="AN122"/>
      <c r="AO122"/>
      <c r="AP122"/>
      <c r="AQ122"/>
      <c r="AR122"/>
      <c r="AS122"/>
      <c r="AT122"/>
      <c r="AU122"/>
      <c r="AV122"/>
      <c r="AW122"/>
    </row>
    <row r="123" spans="14:49" x14ac:dyDescent="0.25">
      <c r="N123"/>
      <c r="O123"/>
      <c r="P123"/>
      <c r="Q123"/>
      <c r="R123"/>
      <c r="S123" s="230"/>
      <c r="T123" s="231"/>
      <c r="U123" s="231"/>
      <c r="V123" s="231"/>
      <c r="W123" s="231"/>
      <c r="X123" s="231"/>
      <c r="Y123" s="214"/>
      <c r="Z123" s="214"/>
      <c r="AA123" s="214"/>
      <c r="AB123" s="214"/>
      <c r="AC123" s="214"/>
      <c r="AD123" s="214"/>
      <c r="AE123" s="214"/>
      <c r="AF123" s="214"/>
      <c r="AG123" s="186"/>
      <c r="AH123" s="186"/>
      <c r="AI123" s="186"/>
      <c r="AJ123" s="186"/>
      <c r="AK123" s="186"/>
      <c r="AL123" s="186"/>
      <c r="AM123"/>
      <c r="AN123"/>
      <c r="AO123"/>
      <c r="AP123"/>
      <c r="AQ123"/>
      <c r="AR123"/>
      <c r="AS123"/>
      <c r="AT123"/>
      <c r="AU123"/>
      <c r="AV123"/>
      <c r="AW123"/>
    </row>
    <row r="124" spans="14:49" x14ac:dyDescent="0.25">
      <c r="N124"/>
      <c r="O124"/>
      <c r="P124"/>
      <c r="Q124"/>
      <c r="R124"/>
      <c r="S124" s="230"/>
      <c r="T124" s="231"/>
      <c r="U124" s="231"/>
      <c r="V124" s="231"/>
      <c r="W124" s="231"/>
      <c r="X124" s="231"/>
      <c r="Y124" s="214"/>
      <c r="Z124" s="214"/>
      <c r="AA124" s="214"/>
      <c r="AB124" s="214"/>
      <c r="AC124" s="214"/>
      <c r="AD124" s="214"/>
      <c r="AE124" s="214"/>
      <c r="AF124" s="214"/>
      <c r="AG124" s="186"/>
      <c r="AH124" s="186"/>
      <c r="AI124" s="186"/>
      <c r="AJ124" s="186"/>
      <c r="AK124" s="186"/>
      <c r="AL124" s="186"/>
      <c r="AM124"/>
      <c r="AN124"/>
      <c r="AO124"/>
      <c r="AP124"/>
      <c r="AQ124"/>
      <c r="AR124"/>
      <c r="AS124"/>
      <c r="AT124"/>
      <c r="AU124"/>
      <c r="AV124"/>
      <c r="AW124"/>
    </row>
    <row r="125" spans="14:49" x14ac:dyDescent="0.25">
      <c r="N125"/>
      <c r="O125"/>
      <c r="P125"/>
      <c r="Q125"/>
      <c r="R125"/>
      <c r="S125" s="230"/>
      <c r="T125" s="231"/>
      <c r="U125" s="231"/>
      <c r="V125" s="231"/>
      <c r="W125" s="231"/>
      <c r="X125" s="231"/>
      <c r="Y125" s="214"/>
      <c r="Z125" s="214"/>
      <c r="AA125" s="214"/>
      <c r="AB125" s="214"/>
      <c r="AC125" s="214"/>
      <c r="AD125" s="214"/>
      <c r="AE125" s="214"/>
      <c r="AF125" s="214"/>
      <c r="AG125" s="186"/>
      <c r="AH125" s="186"/>
      <c r="AI125" s="186"/>
      <c r="AJ125" s="186"/>
      <c r="AK125" s="186"/>
      <c r="AL125" s="186"/>
      <c r="AM125"/>
      <c r="AN125"/>
      <c r="AO125"/>
      <c r="AP125"/>
      <c r="AQ125"/>
      <c r="AR125"/>
      <c r="AS125"/>
      <c r="AT125"/>
      <c r="AU125"/>
      <c r="AV125"/>
      <c r="AW125"/>
    </row>
    <row r="126" spans="14:49" x14ac:dyDescent="0.25">
      <c r="N126"/>
      <c r="O126"/>
      <c r="P126"/>
      <c r="Q126"/>
      <c r="R126"/>
      <c r="S126" s="230"/>
      <c r="T126" s="231"/>
      <c r="U126" s="231"/>
      <c r="V126" s="231"/>
      <c r="W126" s="231"/>
      <c r="X126" s="231"/>
      <c r="Y126" s="214"/>
      <c r="Z126" s="214"/>
      <c r="AA126" s="214"/>
      <c r="AB126" s="214"/>
      <c r="AC126" s="214"/>
      <c r="AD126" s="214"/>
      <c r="AE126" s="214"/>
      <c r="AF126" s="214"/>
      <c r="AG126" s="186"/>
      <c r="AH126" s="186"/>
      <c r="AI126" s="186"/>
      <c r="AJ126" s="186"/>
      <c r="AK126" s="186"/>
      <c r="AL126" s="186"/>
      <c r="AM126"/>
      <c r="AN126"/>
      <c r="AO126"/>
      <c r="AP126"/>
      <c r="AQ126"/>
      <c r="AR126"/>
      <c r="AS126"/>
      <c r="AT126"/>
      <c r="AU126"/>
      <c r="AV126"/>
      <c r="AW126"/>
    </row>
    <row r="127" spans="14:49" x14ac:dyDescent="0.25">
      <c r="N127"/>
      <c r="O127"/>
      <c r="P127"/>
      <c r="Q127"/>
      <c r="R127"/>
      <c r="S127" s="230"/>
      <c r="T127" s="231"/>
      <c r="U127" s="231"/>
      <c r="V127" s="231"/>
      <c r="W127" s="231"/>
      <c r="X127" s="231"/>
      <c r="Y127" s="214"/>
      <c r="Z127" s="214"/>
      <c r="AA127" s="214"/>
      <c r="AB127" s="214"/>
      <c r="AC127" s="214"/>
      <c r="AD127" s="214"/>
      <c r="AE127" s="214"/>
      <c r="AF127" s="214"/>
      <c r="AG127" s="186"/>
      <c r="AH127" s="186"/>
      <c r="AI127" s="186"/>
      <c r="AJ127" s="186"/>
      <c r="AK127" s="186"/>
      <c r="AL127" s="186"/>
      <c r="AM127"/>
      <c r="AN127"/>
      <c r="AO127"/>
      <c r="AP127"/>
      <c r="AQ127"/>
      <c r="AR127"/>
      <c r="AS127"/>
      <c r="AT127"/>
      <c r="AU127"/>
      <c r="AV127"/>
      <c r="AW127"/>
    </row>
    <row r="128" spans="14:49" x14ac:dyDescent="0.25">
      <c r="N128"/>
      <c r="O128"/>
      <c r="P128"/>
      <c r="Q128"/>
      <c r="R128"/>
      <c r="S128" s="230"/>
      <c r="T128" s="231"/>
      <c r="U128" s="231"/>
      <c r="V128" s="231"/>
      <c r="W128" s="231"/>
      <c r="X128" s="231"/>
      <c r="Y128" s="214"/>
      <c r="Z128" s="214"/>
      <c r="AA128" s="214"/>
      <c r="AB128" s="214"/>
      <c r="AC128" s="214"/>
      <c r="AD128" s="214"/>
      <c r="AE128" s="214"/>
      <c r="AF128" s="214"/>
      <c r="AG128" s="186"/>
      <c r="AH128" s="186"/>
      <c r="AI128" s="186"/>
      <c r="AJ128" s="186"/>
      <c r="AK128" s="186"/>
      <c r="AL128" s="186"/>
      <c r="AM128"/>
      <c r="AN128"/>
      <c r="AO128"/>
      <c r="AP128"/>
      <c r="AQ128"/>
      <c r="AR128"/>
      <c r="AS128"/>
      <c r="AT128"/>
      <c r="AU128"/>
      <c r="AV128"/>
      <c r="AW128"/>
    </row>
    <row r="129" spans="14:49" x14ac:dyDescent="0.25">
      <c r="N129"/>
      <c r="O129"/>
      <c r="P129"/>
      <c r="Q129"/>
      <c r="R129"/>
      <c r="S129" s="230"/>
      <c r="T129" s="231"/>
      <c r="U129" s="231"/>
      <c r="V129" s="231"/>
      <c r="W129" s="231"/>
      <c r="X129" s="231"/>
      <c r="Y129" s="214"/>
      <c r="Z129" s="214"/>
      <c r="AA129" s="214"/>
      <c r="AB129" s="214"/>
      <c r="AC129" s="214"/>
      <c r="AD129" s="214"/>
      <c r="AE129" s="214"/>
      <c r="AF129" s="214"/>
      <c r="AG129" s="186"/>
      <c r="AH129" s="186"/>
      <c r="AI129" s="186"/>
      <c r="AJ129" s="186"/>
      <c r="AK129" s="186"/>
      <c r="AL129" s="186"/>
      <c r="AM129"/>
      <c r="AN129"/>
      <c r="AO129"/>
      <c r="AP129"/>
      <c r="AQ129"/>
      <c r="AR129"/>
      <c r="AS129"/>
      <c r="AT129"/>
      <c r="AU129"/>
      <c r="AV129"/>
      <c r="AW129"/>
    </row>
    <row r="130" spans="14:49" x14ac:dyDescent="0.25">
      <c r="N130"/>
      <c r="O130"/>
      <c r="P130"/>
      <c r="Q130"/>
      <c r="R130"/>
      <c r="S130" s="230"/>
      <c r="T130" s="231"/>
      <c r="U130" s="231"/>
      <c r="V130" s="231"/>
      <c r="W130" s="231"/>
      <c r="X130" s="231"/>
      <c r="Y130" s="214"/>
      <c r="Z130" s="214"/>
      <c r="AA130" s="214"/>
      <c r="AB130" s="214"/>
      <c r="AC130" s="214"/>
      <c r="AD130" s="214"/>
      <c r="AE130" s="214"/>
      <c r="AF130" s="214"/>
      <c r="AG130" s="186"/>
      <c r="AH130" s="186"/>
      <c r="AI130" s="186"/>
      <c r="AJ130" s="186"/>
      <c r="AK130" s="186"/>
      <c r="AL130" s="186"/>
      <c r="AM130"/>
      <c r="AN130"/>
      <c r="AO130"/>
      <c r="AP130"/>
      <c r="AQ130"/>
      <c r="AR130"/>
      <c r="AS130"/>
      <c r="AT130"/>
      <c r="AU130"/>
      <c r="AV130"/>
      <c r="AW130"/>
    </row>
    <row r="131" spans="14:49" x14ac:dyDescent="0.25">
      <c r="N131"/>
      <c r="O131"/>
      <c r="P131"/>
      <c r="Q131"/>
      <c r="R131"/>
      <c r="S131" s="230"/>
      <c r="T131" s="231"/>
      <c r="U131" s="231"/>
      <c r="V131" s="231"/>
      <c r="W131" s="231"/>
      <c r="X131" s="231"/>
      <c r="Y131" s="214"/>
      <c r="Z131" s="214"/>
      <c r="AA131" s="214"/>
      <c r="AB131" s="214"/>
      <c r="AC131" s="214"/>
      <c r="AD131" s="214"/>
      <c r="AE131" s="214"/>
      <c r="AF131" s="214"/>
      <c r="AG131" s="186"/>
      <c r="AH131" s="186"/>
      <c r="AI131" s="186"/>
      <c r="AJ131" s="186"/>
      <c r="AK131" s="186"/>
      <c r="AL131" s="186"/>
      <c r="AM131"/>
      <c r="AN131"/>
      <c r="AO131"/>
      <c r="AP131"/>
      <c r="AQ131"/>
      <c r="AR131"/>
      <c r="AS131"/>
      <c r="AT131"/>
      <c r="AU131"/>
      <c r="AV131"/>
      <c r="AW131"/>
    </row>
    <row r="132" spans="14:49" x14ac:dyDescent="0.25">
      <c r="N132"/>
      <c r="O132"/>
      <c r="P132"/>
      <c r="Q132"/>
      <c r="R132"/>
      <c r="S132" s="230"/>
      <c r="T132" s="231"/>
      <c r="U132" s="231"/>
      <c r="V132" s="231"/>
      <c r="W132" s="231"/>
      <c r="X132" s="231"/>
      <c r="Y132" s="214"/>
      <c r="Z132" s="214"/>
      <c r="AA132" s="214"/>
      <c r="AB132" s="214"/>
      <c r="AC132" s="214"/>
      <c r="AD132" s="214"/>
      <c r="AE132" s="214"/>
      <c r="AF132" s="214"/>
      <c r="AG132" s="186"/>
      <c r="AH132" s="186"/>
      <c r="AI132" s="186"/>
      <c r="AJ132" s="186"/>
      <c r="AK132" s="186"/>
      <c r="AL132" s="186"/>
      <c r="AM132"/>
      <c r="AN132"/>
      <c r="AO132"/>
      <c r="AP132"/>
      <c r="AQ132"/>
      <c r="AR132"/>
      <c r="AS132"/>
      <c r="AT132"/>
      <c r="AU132"/>
      <c r="AV132"/>
      <c r="AW132"/>
    </row>
    <row r="133" spans="14:49" x14ac:dyDescent="0.25">
      <c r="N133"/>
      <c r="O133"/>
      <c r="P133"/>
      <c r="Q133"/>
      <c r="R133"/>
      <c r="S133" s="230"/>
      <c r="T133" s="231"/>
      <c r="U133" s="231"/>
      <c r="V133" s="231"/>
      <c r="W133" s="231"/>
      <c r="X133" s="231"/>
      <c r="Y133" s="214"/>
      <c r="Z133" s="214"/>
      <c r="AA133" s="214"/>
      <c r="AB133" s="214"/>
      <c r="AC133" s="214"/>
      <c r="AD133" s="214"/>
      <c r="AE133" s="214"/>
      <c r="AF133" s="214"/>
      <c r="AG133" s="186"/>
      <c r="AH133" s="186"/>
      <c r="AI133" s="186"/>
      <c r="AJ133" s="186"/>
      <c r="AK133" s="186"/>
      <c r="AL133" s="186"/>
      <c r="AM133"/>
      <c r="AN133"/>
      <c r="AO133"/>
      <c r="AP133"/>
      <c r="AQ133"/>
      <c r="AR133"/>
      <c r="AS133"/>
      <c r="AT133"/>
      <c r="AU133"/>
      <c r="AV133"/>
      <c r="AW133"/>
    </row>
    <row r="134" spans="14:49" x14ac:dyDescent="0.25">
      <c r="N134"/>
      <c r="O134"/>
      <c r="P134"/>
      <c r="Q134"/>
      <c r="R134"/>
      <c r="S134" s="230"/>
      <c r="T134" s="231"/>
      <c r="U134" s="231"/>
      <c r="V134" s="231"/>
      <c r="W134" s="231"/>
      <c r="X134" s="231"/>
      <c r="Y134" s="214"/>
      <c r="Z134" s="214"/>
      <c r="AA134" s="214"/>
      <c r="AB134" s="214"/>
      <c r="AC134" s="214"/>
      <c r="AD134" s="214"/>
      <c r="AE134" s="214"/>
      <c r="AF134" s="214"/>
      <c r="AG134" s="186"/>
      <c r="AH134" s="186"/>
      <c r="AI134" s="186"/>
      <c r="AJ134" s="186"/>
      <c r="AK134" s="186"/>
      <c r="AL134" s="186"/>
      <c r="AM134"/>
      <c r="AN134"/>
      <c r="AO134"/>
      <c r="AP134"/>
      <c r="AQ134"/>
      <c r="AR134"/>
      <c r="AS134"/>
      <c r="AT134"/>
      <c r="AU134"/>
      <c r="AV134"/>
      <c r="AW134"/>
    </row>
    <row r="135" spans="14:49" x14ac:dyDescent="0.25">
      <c r="N135"/>
      <c r="O135"/>
      <c r="P135"/>
      <c r="Q135"/>
      <c r="R135"/>
      <c r="S135" s="230"/>
      <c r="T135" s="231"/>
      <c r="U135" s="231"/>
      <c r="V135" s="231"/>
      <c r="W135" s="231"/>
      <c r="X135" s="231"/>
      <c r="Y135" s="214"/>
      <c r="Z135" s="214"/>
      <c r="AA135" s="214"/>
      <c r="AB135" s="214"/>
      <c r="AC135" s="214"/>
      <c r="AD135" s="214"/>
      <c r="AE135" s="214"/>
      <c r="AF135" s="214"/>
      <c r="AG135" s="186"/>
      <c r="AH135" s="186"/>
      <c r="AI135" s="186"/>
      <c r="AJ135" s="186"/>
      <c r="AK135" s="186"/>
      <c r="AL135" s="186"/>
      <c r="AM135"/>
      <c r="AN135"/>
      <c r="AO135"/>
      <c r="AP135"/>
      <c r="AQ135"/>
      <c r="AR135"/>
      <c r="AS135"/>
      <c r="AT135"/>
      <c r="AU135"/>
      <c r="AV135"/>
      <c r="AW135"/>
    </row>
    <row r="136" spans="14:49" x14ac:dyDescent="0.25">
      <c r="N136"/>
      <c r="O136"/>
      <c r="P136"/>
      <c r="Q136"/>
      <c r="R136"/>
      <c r="S136" s="230"/>
      <c r="T136" s="231"/>
      <c r="U136" s="231"/>
      <c r="V136" s="231"/>
      <c r="W136" s="231"/>
      <c r="X136" s="231"/>
      <c r="Y136" s="235"/>
      <c r="Z136" s="235"/>
      <c r="AA136" s="186"/>
      <c r="AB136" s="186"/>
      <c r="AC136" s="186"/>
      <c r="AD136" s="232"/>
      <c r="AE136" s="214"/>
      <c r="AF136" s="214"/>
      <c r="AG136" s="232"/>
      <c r="AH136" s="214"/>
      <c r="AI136" s="214"/>
      <c r="AJ136" s="214"/>
      <c r="AK136" s="231"/>
      <c r="AL136" s="232"/>
      <c r="AM136" s="214"/>
      <c r="AN136" s="214"/>
      <c r="AO136" s="214"/>
      <c r="AP136" s="231"/>
      <c r="AQ136"/>
      <c r="AR136"/>
      <c r="AS136"/>
      <c r="AT136"/>
      <c r="AU136"/>
      <c r="AV136"/>
      <c r="AW136"/>
    </row>
    <row r="137" spans="14:49" x14ac:dyDescent="0.25">
      <c r="N137"/>
      <c r="O137"/>
      <c r="P137"/>
      <c r="Q137"/>
      <c r="R137"/>
      <c r="S137" s="230"/>
      <c r="T137" s="231"/>
      <c r="U137" s="231"/>
      <c r="V137" s="231"/>
      <c r="W137" s="231"/>
      <c r="X137" s="231"/>
      <c r="Y137" s="235"/>
      <c r="Z137" s="235"/>
      <c r="AA137" s="186"/>
      <c r="AB137" s="186"/>
      <c r="AC137" s="186"/>
      <c r="AD137" s="232"/>
      <c r="AE137" s="214"/>
      <c r="AF137" s="214"/>
      <c r="AG137" s="232"/>
      <c r="AH137" s="214"/>
      <c r="AI137" s="214"/>
      <c r="AJ137" s="214"/>
      <c r="AK137" s="231"/>
      <c r="AL137" s="232"/>
      <c r="AM137" s="214"/>
      <c r="AN137" s="214"/>
      <c r="AO137" s="214"/>
      <c r="AP137" s="231"/>
      <c r="AQ137"/>
      <c r="AR137"/>
      <c r="AS137"/>
      <c r="AT137"/>
      <c r="AU137"/>
      <c r="AV137"/>
      <c r="AW137"/>
    </row>
    <row r="138" spans="14:49" x14ac:dyDescent="0.25">
      <c r="N138"/>
      <c r="O138"/>
      <c r="P138"/>
      <c r="Q138"/>
      <c r="R138"/>
      <c r="S138" s="230"/>
      <c r="T138" s="231"/>
      <c r="U138" s="231"/>
      <c r="V138" s="231"/>
      <c r="W138" s="231"/>
      <c r="X138" s="231"/>
      <c r="Y138" s="235"/>
      <c r="Z138" s="235"/>
      <c r="AA138" s="186"/>
      <c r="AB138" s="186"/>
      <c r="AC138" s="186"/>
      <c r="AD138" s="232"/>
      <c r="AE138" s="214"/>
      <c r="AF138" s="214"/>
      <c r="AG138" s="232"/>
      <c r="AH138" s="214"/>
      <c r="AI138" s="214"/>
      <c r="AJ138" s="214"/>
      <c r="AK138" s="231"/>
      <c r="AL138" s="232"/>
      <c r="AM138" s="214"/>
      <c r="AN138" s="214"/>
      <c r="AO138" s="214"/>
      <c r="AP138" s="231"/>
      <c r="AQ138"/>
      <c r="AR138"/>
      <c r="AS138"/>
      <c r="AT138"/>
      <c r="AU138"/>
      <c r="AV138"/>
      <c r="AW138"/>
    </row>
    <row r="139" spans="14:49" x14ac:dyDescent="0.25">
      <c r="N139"/>
      <c r="O139"/>
      <c r="P139"/>
      <c r="Q139"/>
      <c r="R139"/>
      <c r="S139" s="230"/>
      <c r="T139" s="231"/>
      <c r="U139" s="231"/>
      <c r="V139" s="231"/>
      <c r="W139" s="231"/>
      <c r="X139" s="231"/>
      <c r="Y139" s="235"/>
      <c r="Z139" s="235"/>
      <c r="AA139" s="186"/>
      <c r="AB139" s="186"/>
      <c r="AC139" s="186"/>
      <c r="AD139" s="232"/>
      <c r="AE139" s="214"/>
      <c r="AF139" s="214"/>
      <c r="AG139" s="232"/>
      <c r="AH139" s="214"/>
      <c r="AI139" s="214"/>
      <c r="AJ139" s="214"/>
      <c r="AK139" s="231"/>
      <c r="AL139" s="232"/>
      <c r="AM139" s="214"/>
      <c r="AN139" s="214"/>
      <c r="AO139" s="214"/>
      <c r="AP139" s="231"/>
      <c r="AQ139"/>
      <c r="AR139"/>
      <c r="AS139"/>
      <c r="AT139"/>
      <c r="AU139"/>
      <c r="AV139"/>
      <c r="AW139"/>
    </row>
    <row r="140" spans="14:49" x14ac:dyDescent="0.25">
      <c r="N140"/>
      <c r="O140"/>
      <c r="P140"/>
      <c r="Q140"/>
      <c r="R140"/>
      <c r="S140" s="230"/>
      <c r="T140" s="231"/>
      <c r="U140" s="231"/>
      <c r="V140" s="231"/>
      <c r="W140" s="231"/>
      <c r="X140" s="231"/>
      <c r="Y140" s="235"/>
      <c r="Z140" s="235"/>
      <c r="AA140" s="186"/>
      <c r="AB140" s="186"/>
      <c r="AC140" s="186"/>
      <c r="AD140" s="232"/>
      <c r="AE140" s="214"/>
      <c r="AF140" s="214"/>
      <c r="AG140" s="232"/>
      <c r="AH140" s="214"/>
      <c r="AI140" s="214"/>
      <c r="AJ140" s="214"/>
      <c r="AK140" s="231"/>
      <c r="AL140" s="232"/>
      <c r="AM140" s="214"/>
      <c r="AN140" s="214"/>
      <c r="AO140" s="214"/>
      <c r="AP140" s="231"/>
      <c r="AQ140"/>
      <c r="AR140"/>
      <c r="AS140"/>
      <c r="AT140"/>
      <c r="AU140"/>
      <c r="AV140"/>
      <c r="AW140"/>
    </row>
    <row r="141" spans="14:49" x14ac:dyDescent="0.25">
      <c r="N141"/>
      <c r="O141"/>
      <c r="P141"/>
      <c r="Q141"/>
      <c r="R141"/>
      <c r="S141" s="230"/>
      <c r="T141" s="231"/>
      <c r="U141" s="231"/>
      <c r="V141" s="231"/>
      <c r="W141" s="231"/>
      <c r="X141" s="231"/>
      <c r="Y141" s="235"/>
      <c r="Z141" s="235"/>
      <c r="AA141" s="186"/>
      <c r="AB141" s="186"/>
      <c r="AC141" s="186"/>
      <c r="AD141" s="232"/>
      <c r="AE141" s="214"/>
      <c r="AF141" s="214"/>
      <c r="AG141" s="232"/>
      <c r="AH141" s="214"/>
      <c r="AI141" s="214"/>
      <c r="AJ141" s="214"/>
      <c r="AK141" s="231"/>
      <c r="AL141" s="232"/>
      <c r="AM141" s="214"/>
      <c r="AN141" s="214"/>
      <c r="AO141" s="214"/>
      <c r="AP141" s="231"/>
      <c r="AQ141"/>
      <c r="AR141"/>
      <c r="AS141"/>
      <c r="AT141"/>
      <c r="AU141"/>
      <c r="AV141"/>
      <c r="AW141"/>
    </row>
    <row r="142" spans="14:49" x14ac:dyDescent="0.25">
      <c r="N142"/>
      <c r="O142"/>
      <c r="P142"/>
      <c r="Q142"/>
      <c r="R142"/>
      <c r="S142" s="230"/>
      <c r="T142" s="231"/>
      <c r="U142" s="231"/>
      <c r="V142" s="231"/>
      <c r="W142" s="231"/>
      <c r="X142" s="231"/>
      <c r="Y142" s="235"/>
      <c r="Z142" s="235"/>
      <c r="AA142" s="186"/>
      <c r="AB142" s="186"/>
      <c r="AC142" s="186"/>
      <c r="AD142" s="232"/>
      <c r="AE142" s="214"/>
      <c r="AF142" s="214"/>
      <c r="AG142" s="232"/>
      <c r="AH142" s="214"/>
      <c r="AI142" s="214"/>
      <c r="AJ142" s="214"/>
      <c r="AK142" s="231"/>
      <c r="AL142" s="232"/>
      <c r="AM142" s="214"/>
      <c r="AN142" s="214"/>
      <c r="AO142" s="214"/>
      <c r="AP142" s="231"/>
      <c r="AQ142"/>
      <c r="AR142"/>
      <c r="AS142"/>
      <c r="AT142"/>
      <c r="AU142"/>
      <c r="AV142"/>
      <c r="AW142"/>
    </row>
    <row r="143" spans="14:49" x14ac:dyDescent="0.25">
      <c r="N143"/>
      <c r="O143"/>
      <c r="P143"/>
      <c r="Q143"/>
      <c r="R143"/>
      <c r="S143" s="230"/>
      <c r="T143" s="231"/>
      <c r="U143" s="231"/>
      <c r="V143" s="231"/>
      <c r="W143" s="231"/>
      <c r="X143" s="231"/>
      <c r="Y143" s="236"/>
      <c r="Z143" s="236"/>
      <c r="AA143" s="186"/>
      <c r="AB143" s="186"/>
      <c r="AC143" s="186"/>
      <c r="AD143" s="232"/>
      <c r="AE143" s="214"/>
      <c r="AF143" s="214"/>
      <c r="AG143" s="232"/>
      <c r="AH143" s="214"/>
      <c r="AI143" s="214"/>
      <c r="AJ143" s="214"/>
      <c r="AK143" s="237"/>
      <c r="AL143" s="232"/>
      <c r="AM143" s="214"/>
      <c r="AN143" s="214"/>
      <c r="AO143" s="214"/>
      <c r="AP143" s="237"/>
      <c r="AQ143"/>
      <c r="AR143"/>
      <c r="AS143"/>
      <c r="AT143"/>
      <c r="AU143"/>
      <c r="AV143"/>
      <c r="AW143"/>
    </row>
    <row r="144" spans="14:49" x14ac:dyDescent="0.25">
      <c r="N144"/>
      <c r="O144"/>
      <c r="P144"/>
      <c r="Q144"/>
      <c r="R144"/>
      <c r="S144" s="230"/>
      <c r="T144" s="231"/>
      <c r="U144" s="231"/>
      <c r="V144" s="231"/>
      <c r="W144" s="231"/>
      <c r="X144" s="231"/>
      <c r="Y144" s="235"/>
      <c r="Z144" s="236"/>
      <c r="AA144" s="186"/>
      <c r="AB144" s="186"/>
      <c r="AC144" s="186"/>
      <c r="AD144" s="232"/>
      <c r="AE144" s="214"/>
      <c r="AF144" s="214"/>
      <c r="AG144" s="232"/>
      <c r="AH144" s="214"/>
      <c r="AI144" s="214"/>
      <c r="AJ144" s="214"/>
      <c r="AK144" s="231"/>
      <c r="AL144" s="232"/>
      <c r="AM144" s="214"/>
      <c r="AN144" s="214"/>
      <c r="AO144" s="214"/>
      <c r="AP144" s="231"/>
      <c r="AQ144"/>
      <c r="AR144"/>
      <c r="AS144"/>
      <c r="AT144"/>
      <c r="AU144"/>
      <c r="AV144"/>
      <c r="AW144"/>
    </row>
    <row r="145" spans="14:49" x14ac:dyDescent="0.25">
      <c r="N145"/>
      <c r="O145"/>
      <c r="P145"/>
      <c r="Q145"/>
      <c r="R145"/>
      <c r="S145" s="230"/>
      <c r="T145" s="231"/>
      <c r="U145" s="231"/>
      <c r="V145" s="231"/>
      <c r="W145" s="231"/>
      <c r="X145" s="231"/>
      <c r="Y145" s="235"/>
      <c r="Z145" s="236"/>
      <c r="AA145" s="186"/>
      <c r="AB145" s="186"/>
      <c r="AC145" s="186"/>
      <c r="AD145" s="232"/>
      <c r="AE145" s="214"/>
      <c r="AF145" s="214"/>
      <c r="AG145" s="232"/>
      <c r="AH145" s="214"/>
      <c r="AI145" s="214"/>
      <c r="AJ145" s="214"/>
      <c r="AK145" s="231"/>
      <c r="AL145" s="232"/>
      <c r="AM145" s="214"/>
      <c r="AN145" s="214"/>
      <c r="AO145" s="214"/>
      <c r="AP145" s="231"/>
      <c r="AQ145"/>
      <c r="AR145"/>
      <c r="AS145"/>
      <c r="AT145"/>
      <c r="AU145"/>
      <c r="AV145"/>
      <c r="AW145"/>
    </row>
    <row r="146" spans="14:49" x14ac:dyDescent="0.25">
      <c r="N146"/>
      <c r="O146"/>
      <c r="P146"/>
      <c r="Q146"/>
      <c r="R146"/>
      <c r="S146" s="230"/>
      <c r="T146" s="231"/>
      <c r="U146" s="231"/>
      <c r="V146" s="231"/>
      <c r="W146" s="231"/>
      <c r="X146" s="231"/>
      <c r="Y146" s="235"/>
      <c r="Z146" s="236"/>
      <c r="AA146" s="186"/>
      <c r="AB146" s="186"/>
      <c r="AC146" s="186"/>
      <c r="AD146" s="232"/>
      <c r="AE146" s="214"/>
      <c r="AF146" s="214"/>
      <c r="AG146" s="232"/>
      <c r="AH146" s="214"/>
      <c r="AI146" s="214"/>
      <c r="AJ146" s="214"/>
      <c r="AK146" s="237"/>
      <c r="AL146" s="232"/>
      <c r="AM146" s="214"/>
      <c r="AN146" s="214"/>
      <c r="AO146" s="214"/>
      <c r="AP146" s="237"/>
      <c r="AQ146"/>
      <c r="AR146"/>
      <c r="AS146"/>
      <c r="AT146"/>
      <c r="AU146"/>
      <c r="AV146"/>
      <c r="AW146"/>
    </row>
    <row r="147" spans="14:49" x14ac:dyDescent="0.25">
      <c r="N147"/>
      <c r="O147"/>
      <c r="P147"/>
      <c r="Q147"/>
      <c r="R147"/>
      <c r="S147"/>
      <c r="T147"/>
      <c r="U147"/>
      <c r="V147"/>
      <c r="W147"/>
      <c r="X147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/>
      <c r="AN147"/>
      <c r="AO147"/>
      <c r="AP147"/>
      <c r="AQ147"/>
      <c r="AR147"/>
      <c r="AS147"/>
      <c r="AT147"/>
      <c r="AU147"/>
      <c r="AV147"/>
      <c r="AW147"/>
    </row>
    <row r="148" spans="14:49" x14ac:dyDescent="0.25">
      <c r="N148"/>
      <c r="O148"/>
      <c r="P148"/>
      <c r="Q148"/>
      <c r="R148"/>
      <c r="S148"/>
      <c r="T148"/>
      <c r="U148"/>
      <c r="V148"/>
      <c r="W148"/>
      <c r="X148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4"/>
      <c r="AJ148" s="184"/>
      <c r="AK148" s="214"/>
      <c r="AL148" s="223"/>
      <c r="AM148" s="223"/>
      <c r="AN148" s="184"/>
      <c r="AO148" s="184"/>
      <c r="AP148" s="214"/>
      <c r="AQ148"/>
      <c r="AR148"/>
      <c r="AS148"/>
      <c r="AT148"/>
      <c r="AU148"/>
      <c r="AV148"/>
      <c r="AW148"/>
    </row>
    <row r="149" spans="14:49" x14ac:dyDescent="0.25">
      <c r="N149"/>
      <c r="O149"/>
      <c r="P149"/>
      <c r="Q149"/>
      <c r="R149"/>
      <c r="S149"/>
      <c r="T149"/>
      <c r="U149"/>
      <c r="V149"/>
      <c r="W149"/>
      <c r="X149"/>
      <c r="Y149" s="186"/>
      <c r="Z149" s="186"/>
      <c r="AA149" s="186"/>
      <c r="AB149" s="186"/>
      <c r="AC149" s="186"/>
      <c r="AD149" s="186"/>
      <c r="AE149" s="186"/>
      <c r="AF149" s="186"/>
      <c r="AG149" s="233"/>
      <c r="AH149" s="186"/>
      <c r="AI149" s="184"/>
      <c r="AJ149" s="184"/>
      <c r="AK149" s="214"/>
      <c r="AL149" s="223"/>
      <c r="AM149" s="223"/>
      <c r="AN149" s="184"/>
      <c r="AO149" s="184"/>
      <c r="AP149" s="214"/>
      <c r="AQ149"/>
      <c r="AR149"/>
      <c r="AS149"/>
      <c r="AT149"/>
      <c r="AU149"/>
      <c r="AV149"/>
      <c r="AW149"/>
    </row>
    <row r="150" spans="14:49" x14ac:dyDescent="0.25">
      <c r="N150"/>
      <c r="O150"/>
      <c r="P150"/>
      <c r="Q150"/>
      <c r="R150"/>
      <c r="S150"/>
      <c r="T150"/>
      <c r="U150"/>
      <c r="V150"/>
      <c r="W150"/>
      <c r="X150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97"/>
      <c r="AJ150" s="197"/>
      <c r="AK150" s="206"/>
      <c r="AL150" s="223"/>
      <c r="AM150" s="223"/>
      <c r="AN150" s="197"/>
      <c r="AO150" s="197"/>
      <c r="AP150" s="206"/>
      <c r="AQ150"/>
      <c r="AR150"/>
      <c r="AS150"/>
      <c r="AT150"/>
      <c r="AU150"/>
      <c r="AV150"/>
      <c r="AW150"/>
    </row>
    <row r="151" spans="14:49" x14ac:dyDescent="0.25"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 s="186"/>
      <c r="AI151"/>
      <c r="AJ151"/>
      <c r="AK151" s="186"/>
      <c r="AL151" s="223"/>
      <c r="AM151" s="223"/>
      <c r="AN151" s="186"/>
      <c r="AO151" s="186"/>
      <c r="AP151"/>
      <c r="AQ151"/>
      <c r="AR151"/>
      <c r="AS151"/>
      <c r="AT151"/>
      <c r="AU151"/>
      <c r="AV151"/>
      <c r="AW151"/>
    </row>
    <row r="152" spans="14:49" x14ac:dyDescent="0.25"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 s="186"/>
      <c r="AI152" s="184"/>
      <c r="AJ152" s="184"/>
      <c r="AK152" s="214"/>
      <c r="AM152" s="214"/>
      <c r="AN152" s="184"/>
      <c r="AO152" s="184"/>
      <c r="AP152" s="214"/>
      <c r="AQ152"/>
      <c r="AR152"/>
      <c r="AS152"/>
      <c r="AT152"/>
      <c r="AU152"/>
      <c r="AV152"/>
      <c r="AW152"/>
    </row>
    <row r="153" spans="14:49" x14ac:dyDescent="0.25"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 s="186"/>
      <c r="AI153" s="197"/>
      <c r="AJ153" s="197"/>
      <c r="AK153" s="234"/>
      <c r="AL153" s="223"/>
      <c r="AM153" s="223"/>
      <c r="AN153" s="197"/>
      <c r="AO153" s="197"/>
      <c r="AP153" s="234"/>
      <c r="AQ153"/>
      <c r="AR153"/>
      <c r="AS153"/>
      <c r="AT153"/>
      <c r="AU153"/>
      <c r="AV153"/>
      <c r="AW153"/>
    </row>
    <row r="154" spans="14:49" x14ac:dyDescent="0.25">
      <c r="N154"/>
      <c r="O154"/>
      <c r="P154"/>
      <c r="Q154"/>
      <c r="R154"/>
      <c r="S154"/>
      <c r="T154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97"/>
      <c r="AJ154" s="197"/>
      <c r="AK154" s="206"/>
      <c r="AM154"/>
      <c r="AN154" s="197"/>
      <c r="AO154" s="234"/>
      <c r="AP154" s="234"/>
      <c r="AQ154"/>
      <c r="AS154"/>
      <c r="AT154"/>
      <c r="AU154"/>
      <c r="AV154"/>
      <c r="AW154"/>
    </row>
    <row r="155" spans="14:49" x14ac:dyDescent="0.25">
      <c r="N155"/>
      <c r="O155"/>
      <c r="P155"/>
      <c r="Q155"/>
      <c r="R155"/>
      <c r="S155"/>
      <c r="T155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97"/>
      <c r="AI155" s="197"/>
      <c r="AJ155" s="197"/>
      <c r="AK155" s="206"/>
      <c r="AM155"/>
      <c r="AN155" s="197"/>
      <c r="AO155" s="197"/>
      <c r="AP155" s="206"/>
      <c r="AQ155"/>
      <c r="AR155"/>
      <c r="AS155"/>
      <c r="AT155"/>
      <c r="AU155"/>
      <c r="AV155"/>
      <c r="AW155"/>
    </row>
    <row r="156" spans="14:49" x14ac:dyDescent="0.25">
      <c r="AL156" s="223"/>
      <c r="AM156" s="223"/>
    </row>
  </sheetData>
  <mergeCells count="10">
    <mergeCell ref="C91:I92"/>
    <mergeCell ref="AA114:AE114"/>
    <mergeCell ref="AG114:AK114"/>
    <mergeCell ref="AL114:AP114"/>
    <mergeCell ref="D41:H41"/>
    <mergeCell ref="AA66:AE66"/>
    <mergeCell ref="AG66:AK66"/>
    <mergeCell ref="AL66:AP66"/>
    <mergeCell ref="C78:I79"/>
    <mergeCell ref="C84:I8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6818-62C7-4D9B-BCB6-CE176C68E8FD}">
  <sheetPr>
    <pageSetUpPr fitToPage="1"/>
  </sheetPr>
  <dimension ref="A1:AC132"/>
  <sheetViews>
    <sheetView zoomScaleNormal="100" workbookViewId="0">
      <selection activeCell="C8" sqref="C8:D9"/>
    </sheetView>
  </sheetViews>
  <sheetFormatPr defaultColWidth="8.85546875" defaultRowHeight="15.75" x14ac:dyDescent="0.25"/>
  <cols>
    <col min="1" max="1" width="3.5703125" style="124" customWidth="1"/>
    <col min="2" max="2" width="11.140625" style="124" customWidth="1"/>
    <col min="3" max="3" width="15" style="124" customWidth="1"/>
    <col min="4" max="4" width="18.7109375" style="124" customWidth="1"/>
    <col min="5" max="5" width="34.85546875" style="124" customWidth="1"/>
    <col min="6" max="6" width="16.85546875" style="124" customWidth="1"/>
    <col min="7" max="7" width="16.42578125" style="124" customWidth="1"/>
    <col min="8" max="8" width="9.28515625" style="124" customWidth="1"/>
    <col min="9" max="9" width="4.5703125" style="124" customWidth="1"/>
    <col min="10" max="10" width="2.5703125" style="124" customWidth="1"/>
    <col min="11" max="11" width="2.5703125" style="127" customWidth="1"/>
    <col min="12" max="12" width="8.85546875" style="123"/>
    <col min="13" max="13" width="11.5703125" style="123" bestFit="1" customWidth="1"/>
    <col min="14" max="14" width="12.140625" style="123" customWidth="1"/>
    <col min="15" max="16" width="8.85546875" style="123"/>
    <col min="17" max="17" width="13.140625" style="123" customWidth="1"/>
    <col min="18" max="18" width="11.140625" style="123" customWidth="1"/>
    <col min="19" max="22" width="8.85546875" style="123"/>
    <col min="23" max="23" width="14" style="123" bestFit="1" customWidth="1"/>
    <col min="24" max="24" width="9.5703125" style="123" bestFit="1" customWidth="1"/>
    <col min="25" max="25" width="9.85546875" style="123" customWidth="1"/>
    <col min="26" max="26" width="14.7109375" style="123" bestFit="1" customWidth="1"/>
    <col min="27" max="27" width="9.5703125" style="123" customWidth="1"/>
    <col min="28" max="28" width="11.42578125" style="123" customWidth="1"/>
    <col min="29" max="29" width="10.85546875" style="123" customWidth="1"/>
    <col min="30" max="16384" width="8.85546875" style="123"/>
  </cols>
  <sheetData>
    <row r="1" spans="1:29" x14ac:dyDescent="0.25">
      <c r="A1" s="116" t="s">
        <v>126</v>
      </c>
      <c r="B1" s="116"/>
      <c r="L1" s="123" t="str">
        <f>A1</f>
        <v>RETFRC Spring 2024</v>
      </c>
    </row>
    <row r="2" spans="1:29" x14ac:dyDescent="0.25">
      <c r="A2" s="116" t="s">
        <v>295</v>
      </c>
      <c r="B2" s="116"/>
      <c r="L2" s="123" t="str">
        <f>A2</f>
        <v>Question 5</v>
      </c>
    </row>
    <row r="3" spans="1:29" ht="18.399999999999999" customHeight="1" x14ac:dyDescent="0.3">
      <c r="A3" s="125"/>
    </row>
    <row r="4" spans="1:29" ht="18.399999999999999" customHeight="1" x14ac:dyDescent="0.25">
      <c r="A4" s="116"/>
      <c r="L4" s="123" t="s">
        <v>174</v>
      </c>
    </row>
    <row r="5" spans="1:29" x14ac:dyDescent="0.25">
      <c r="A5" s="126" t="s">
        <v>296</v>
      </c>
      <c r="C5" s="124" t="s">
        <v>297</v>
      </c>
    </row>
    <row r="6" spans="1:29" x14ac:dyDescent="0.25">
      <c r="N6" s="238"/>
    </row>
    <row r="7" spans="1:29" x14ac:dyDescent="0.25">
      <c r="C7" s="152" t="s">
        <v>298</v>
      </c>
    </row>
    <row r="8" spans="1:29" ht="15.6" customHeight="1" x14ac:dyDescent="0.25">
      <c r="C8" s="317" t="s">
        <v>1</v>
      </c>
      <c r="D8" s="318"/>
      <c r="E8" s="321" t="s">
        <v>299</v>
      </c>
      <c r="F8" s="322"/>
      <c r="G8" s="323"/>
    </row>
    <row r="9" spans="1:29" ht="15.6" customHeight="1" x14ac:dyDescent="0.25">
      <c r="C9" s="319"/>
      <c r="D9" s="320"/>
      <c r="E9" s="324"/>
      <c r="F9" s="325"/>
      <c r="G9" s="326"/>
      <c r="M9" s="239"/>
      <c r="N9" s="240"/>
    </row>
    <row r="10" spans="1:29" x14ac:dyDescent="0.25">
      <c r="C10" s="327" t="s">
        <v>300</v>
      </c>
      <c r="D10" s="327"/>
      <c r="E10" s="327" t="s">
        <v>301</v>
      </c>
      <c r="F10" s="327"/>
      <c r="G10" s="327"/>
      <c r="M10" s="239"/>
      <c r="N10" s="240"/>
    </row>
    <row r="11" spans="1:29" x14ac:dyDescent="0.25">
      <c r="C11" s="327" t="s">
        <v>302</v>
      </c>
      <c r="D11" s="327"/>
      <c r="E11" s="328" t="s">
        <v>2</v>
      </c>
      <c r="F11" s="328"/>
      <c r="G11" s="328"/>
      <c r="N11" s="240"/>
    </row>
    <row r="12" spans="1:29" x14ac:dyDescent="0.25">
      <c r="C12" s="327" t="s">
        <v>303</v>
      </c>
      <c r="D12" s="327"/>
      <c r="E12" s="328" t="s">
        <v>3</v>
      </c>
      <c r="F12" s="328"/>
      <c r="G12" s="328"/>
      <c r="M12" s="239"/>
      <c r="N12" s="240"/>
    </row>
    <row r="13" spans="1:29" ht="37.5" customHeight="1" x14ac:dyDescent="0.25">
      <c r="C13" s="329" t="s">
        <v>4</v>
      </c>
      <c r="D13" s="329"/>
      <c r="E13" s="330" t="s">
        <v>304</v>
      </c>
      <c r="F13" s="331"/>
      <c r="G13" s="332"/>
      <c r="M13" s="241"/>
      <c r="N13" s="242"/>
      <c r="O13" s="238"/>
    </row>
    <row r="14" spans="1:29" x14ac:dyDescent="0.25">
      <c r="C14" s="327" t="s">
        <v>305</v>
      </c>
      <c r="D14" s="327"/>
      <c r="E14" s="328" t="s">
        <v>120</v>
      </c>
      <c r="F14" s="328"/>
      <c r="G14" s="328"/>
      <c r="AB14" s="243"/>
      <c r="AC14" s="243"/>
    </row>
    <row r="15" spans="1:29" ht="80.25" customHeight="1" x14ac:dyDescent="0.25">
      <c r="C15" s="329" t="s">
        <v>306</v>
      </c>
      <c r="D15" s="329"/>
      <c r="E15" s="337" t="s">
        <v>307</v>
      </c>
      <c r="F15" s="338"/>
      <c r="G15" s="339"/>
      <c r="N15" s="238"/>
    </row>
    <row r="16" spans="1:29" x14ac:dyDescent="0.25">
      <c r="P16" s="244"/>
      <c r="Q16" s="244"/>
      <c r="R16" s="244"/>
      <c r="Y16" s="243"/>
      <c r="Z16" s="243"/>
      <c r="AB16" s="243"/>
      <c r="AC16" s="243"/>
    </row>
    <row r="17" spans="3:29" x14ac:dyDescent="0.25">
      <c r="C17" s="152" t="s">
        <v>308</v>
      </c>
      <c r="M17" s="245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</row>
    <row r="18" spans="3:29" x14ac:dyDescent="0.25">
      <c r="C18" s="333" t="s">
        <v>80</v>
      </c>
      <c r="D18" s="335"/>
      <c r="E18" s="247" t="s">
        <v>309</v>
      </c>
      <c r="F18" s="336"/>
      <c r="G18" s="336"/>
      <c r="H18" s="335"/>
      <c r="M18" s="248"/>
      <c r="N18" s="246"/>
      <c r="O18" s="246"/>
      <c r="P18" s="249"/>
      <c r="Q18" s="246"/>
      <c r="R18" s="246"/>
      <c r="S18" s="246"/>
      <c r="T18" s="246"/>
      <c r="U18" s="246"/>
      <c r="V18" s="246"/>
      <c r="W18" s="246"/>
      <c r="X18" s="246"/>
      <c r="AA18" s="246"/>
    </row>
    <row r="19" spans="3:29" x14ac:dyDescent="0.25">
      <c r="C19" s="201" t="s">
        <v>310</v>
      </c>
      <c r="D19" s="203"/>
      <c r="E19" s="247" t="s">
        <v>311</v>
      </c>
      <c r="F19" s="202"/>
      <c r="G19" s="202"/>
      <c r="H19" s="203"/>
      <c r="M19" s="248"/>
      <c r="N19" s="248"/>
      <c r="O19" s="248"/>
      <c r="P19" s="249"/>
      <c r="Q19" s="249"/>
      <c r="R19" s="249"/>
      <c r="S19" s="249"/>
      <c r="T19" s="250"/>
      <c r="U19" s="250"/>
      <c r="V19" s="250"/>
      <c r="W19" s="249"/>
      <c r="X19" s="249"/>
      <c r="Y19" s="249"/>
      <c r="Z19" s="249"/>
      <c r="AA19" s="249"/>
      <c r="AB19" s="249"/>
      <c r="AC19" s="249"/>
    </row>
    <row r="20" spans="3:29" x14ac:dyDescent="0.25">
      <c r="C20" s="201" t="s">
        <v>312</v>
      </c>
      <c r="D20" s="203"/>
      <c r="E20" s="247" t="s">
        <v>311</v>
      </c>
      <c r="F20" s="202"/>
      <c r="G20" s="202"/>
      <c r="H20" s="203"/>
      <c r="M20" s="248"/>
      <c r="N20" s="248"/>
      <c r="O20" s="248"/>
      <c r="P20" s="249"/>
      <c r="Q20" s="249"/>
      <c r="R20" s="249"/>
      <c r="S20" s="249"/>
      <c r="T20" s="250"/>
      <c r="U20" s="250"/>
      <c r="V20" s="250"/>
      <c r="W20" s="249"/>
      <c r="X20" s="249"/>
      <c r="Y20" s="249"/>
      <c r="Z20" s="249"/>
      <c r="AA20" s="249"/>
      <c r="AB20" s="249"/>
      <c r="AC20" s="249"/>
    </row>
    <row r="21" spans="3:29" x14ac:dyDescent="0.25">
      <c r="C21" s="201" t="s">
        <v>313</v>
      </c>
      <c r="D21" s="203"/>
      <c r="E21" s="247" t="s">
        <v>314</v>
      </c>
      <c r="F21" s="202"/>
      <c r="G21" s="202"/>
      <c r="H21" s="203"/>
      <c r="M21" s="248"/>
      <c r="N21" s="248"/>
      <c r="O21" s="248"/>
      <c r="P21" s="249"/>
      <c r="Q21" s="249"/>
      <c r="R21" s="249"/>
      <c r="S21" s="249"/>
      <c r="T21" s="250"/>
      <c r="U21" s="250"/>
      <c r="V21" s="250"/>
      <c r="W21" s="249"/>
      <c r="X21" s="249"/>
      <c r="Y21" s="249"/>
      <c r="Z21" s="249"/>
      <c r="AA21" s="249"/>
      <c r="AB21" s="249"/>
      <c r="AC21" s="249"/>
    </row>
    <row r="22" spans="3:29" x14ac:dyDescent="0.25">
      <c r="C22" s="251" t="s">
        <v>315</v>
      </c>
      <c r="D22" s="252"/>
      <c r="E22" s="340" t="s">
        <v>316</v>
      </c>
      <c r="F22" s="341"/>
      <c r="G22" s="341"/>
      <c r="H22" s="342"/>
      <c r="M22" s="248"/>
      <c r="N22" s="248"/>
      <c r="O22" s="248"/>
      <c r="P22" s="249"/>
      <c r="Q22" s="249"/>
      <c r="R22" s="249"/>
      <c r="S22" s="249"/>
      <c r="T22" s="250"/>
      <c r="U22" s="250"/>
      <c r="V22" s="250"/>
      <c r="W22" s="249"/>
      <c r="X22" s="249"/>
      <c r="Y22" s="249"/>
      <c r="Z22" s="249"/>
      <c r="AA22" s="249"/>
      <c r="AB22" s="249"/>
      <c r="AC22" s="249"/>
    </row>
    <row r="23" spans="3:29" x14ac:dyDescent="0.25">
      <c r="C23" s="337" t="s">
        <v>317</v>
      </c>
      <c r="D23" s="343"/>
      <c r="E23" s="255" t="s">
        <v>77</v>
      </c>
      <c r="F23" s="256" t="s">
        <v>318</v>
      </c>
      <c r="G23" s="253"/>
      <c r="H23" s="254"/>
      <c r="M23" s="248"/>
      <c r="N23" s="248"/>
      <c r="O23" s="248"/>
      <c r="P23" s="249"/>
      <c r="Q23" s="249"/>
      <c r="R23" s="249"/>
      <c r="S23" s="249"/>
      <c r="T23" s="250"/>
      <c r="U23" s="250"/>
      <c r="V23" s="250"/>
      <c r="W23" s="249"/>
      <c r="X23" s="249"/>
      <c r="Y23" s="249"/>
      <c r="Z23" s="249"/>
      <c r="AA23" s="249"/>
      <c r="AB23" s="249"/>
      <c r="AC23" s="249"/>
    </row>
    <row r="24" spans="3:29" x14ac:dyDescent="0.25">
      <c r="C24" s="330"/>
      <c r="D24" s="344"/>
      <c r="E24" s="257" t="s">
        <v>319</v>
      </c>
      <c r="F24" s="257" t="s">
        <v>320</v>
      </c>
      <c r="G24" s="258"/>
      <c r="H24" s="259"/>
      <c r="M24" s="248"/>
      <c r="N24" s="248"/>
      <c r="O24" s="248"/>
      <c r="P24" s="249"/>
      <c r="Q24" s="249"/>
      <c r="R24" s="249"/>
      <c r="S24" s="249"/>
      <c r="T24" s="250"/>
      <c r="U24" s="250"/>
      <c r="V24" s="250"/>
      <c r="W24" s="249"/>
      <c r="X24" s="249"/>
      <c r="Y24" s="249"/>
      <c r="Z24" s="249"/>
      <c r="AA24" s="249"/>
      <c r="AB24" s="249"/>
      <c r="AC24" s="249"/>
    </row>
    <row r="25" spans="3:29" x14ac:dyDescent="0.25">
      <c r="C25" s="345"/>
      <c r="D25" s="346"/>
      <c r="E25" s="257" t="s">
        <v>321</v>
      </c>
      <c r="F25" s="257" t="s">
        <v>309</v>
      </c>
      <c r="G25" s="258"/>
      <c r="H25" s="259"/>
      <c r="M25" s="248"/>
      <c r="N25" s="248"/>
      <c r="O25" s="248"/>
      <c r="P25" s="249"/>
      <c r="Q25" s="249"/>
      <c r="R25" s="249"/>
      <c r="S25" s="249"/>
      <c r="T25" s="250"/>
      <c r="U25" s="250"/>
      <c r="V25" s="250"/>
      <c r="W25" s="249"/>
      <c r="X25" s="249"/>
      <c r="Y25" s="249"/>
      <c r="Z25" s="249"/>
      <c r="AA25" s="249"/>
      <c r="AB25" s="249"/>
      <c r="AC25" s="249"/>
    </row>
    <row r="26" spans="3:29" x14ac:dyDescent="0.25">
      <c r="C26" s="347"/>
      <c r="D26" s="348"/>
      <c r="E26" s="260" t="s">
        <v>322</v>
      </c>
      <c r="F26" s="260" t="s">
        <v>323</v>
      </c>
      <c r="G26" s="261"/>
      <c r="H26" s="262"/>
      <c r="M26" s="248"/>
      <c r="N26" s="248"/>
      <c r="O26" s="248"/>
      <c r="P26" s="249"/>
      <c r="Q26" s="249"/>
      <c r="R26" s="249"/>
      <c r="S26" s="249"/>
      <c r="T26" s="250"/>
      <c r="U26" s="250"/>
      <c r="V26" s="250"/>
      <c r="W26" s="249"/>
      <c r="X26" s="249"/>
      <c r="Y26" s="249"/>
      <c r="Z26" s="249"/>
      <c r="AA26" s="249"/>
      <c r="AB26" s="249"/>
      <c r="AC26" s="249"/>
    </row>
    <row r="27" spans="3:29" x14ac:dyDescent="0.25">
      <c r="C27" s="333" t="s">
        <v>324</v>
      </c>
      <c r="D27" s="335"/>
      <c r="E27" s="333" t="s">
        <v>30</v>
      </c>
      <c r="F27" s="334"/>
      <c r="G27" s="334"/>
      <c r="H27" s="320"/>
      <c r="M27" s="248"/>
      <c r="N27" s="248"/>
      <c r="O27" s="248"/>
      <c r="P27" s="249"/>
      <c r="Q27" s="249"/>
      <c r="R27" s="249"/>
      <c r="S27" s="249"/>
      <c r="T27" s="250"/>
      <c r="U27" s="250"/>
      <c r="V27" s="250"/>
      <c r="W27" s="249"/>
      <c r="X27" s="249"/>
      <c r="Y27" s="249"/>
      <c r="Z27" s="249"/>
      <c r="AA27" s="249"/>
      <c r="AB27" s="249"/>
      <c r="AC27" s="249"/>
    </row>
    <row r="28" spans="3:29" x14ac:dyDescent="0.25">
      <c r="C28" s="333" t="s">
        <v>82</v>
      </c>
      <c r="D28" s="335"/>
      <c r="E28" s="333" t="s">
        <v>325</v>
      </c>
      <c r="F28" s="336"/>
      <c r="G28" s="336"/>
      <c r="H28" s="335"/>
      <c r="M28" s="248"/>
      <c r="N28" s="248"/>
      <c r="O28" s="248"/>
      <c r="P28" s="249"/>
      <c r="Q28" s="249"/>
      <c r="R28" s="249"/>
      <c r="S28" s="249"/>
      <c r="T28" s="250"/>
      <c r="U28" s="250"/>
      <c r="V28" s="250"/>
      <c r="W28" s="249"/>
      <c r="X28" s="249"/>
      <c r="Y28" s="249"/>
      <c r="Z28" s="249"/>
      <c r="AA28" s="249"/>
      <c r="AB28" s="249"/>
      <c r="AC28" s="249"/>
    </row>
    <row r="29" spans="3:29" x14ac:dyDescent="0.25">
      <c r="C29" s="333" t="s">
        <v>326</v>
      </c>
      <c r="D29" s="335"/>
      <c r="E29" s="333" t="s">
        <v>138</v>
      </c>
      <c r="F29" s="336"/>
      <c r="G29" s="336"/>
      <c r="H29" s="335"/>
      <c r="M29" s="248"/>
      <c r="N29" s="248"/>
      <c r="O29" s="248"/>
      <c r="P29" s="249"/>
      <c r="Q29" s="249"/>
      <c r="R29" s="249"/>
      <c r="S29" s="249"/>
      <c r="T29" s="250"/>
      <c r="U29" s="250"/>
      <c r="V29" s="250"/>
      <c r="W29" s="249"/>
      <c r="X29" s="249"/>
      <c r="Y29" s="249"/>
      <c r="Z29" s="249"/>
      <c r="AA29" s="249"/>
      <c r="AB29" s="249"/>
      <c r="AC29" s="249"/>
    </row>
    <row r="30" spans="3:29" x14ac:dyDescent="0.25">
      <c r="M30" s="248"/>
      <c r="N30" s="248"/>
      <c r="O30" s="248"/>
      <c r="P30" s="249"/>
      <c r="Q30" s="249"/>
      <c r="R30" s="249"/>
      <c r="S30" s="249"/>
      <c r="T30" s="250"/>
      <c r="U30" s="250"/>
      <c r="V30" s="250"/>
      <c r="W30" s="249"/>
      <c r="X30" s="249"/>
      <c r="Y30" s="249"/>
      <c r="Z30" s="249"/>
      <c r="AA30" s="249"/>
      <c r="AB30" s="249"/>
      <c r="AC30" s="249"/>
    </row>
    <row r="31" spans="3:29" x14ac:dyDescent="0.25">
      <c r="C31" s="263" t="s">
        <v>327</v>
      </c>
      <c r="D31" s="139"/>
      <c r="E31" s="139"/>
      <c r="F31" s="139"/>
      <c r="M31" s="248"/>
      <c r="N31" s="248"/>
      <c r="O31" s="248"/>
      <c r="P31" s="249"/>
      <c r="Q31" s="249"/>
      <c r="R31" s="249"/>
      <c r="S31" s="249"/>
      <c r="T31" s="250"/>
      <c r="U31" s="250"/>
      <c r="V31" s="250"/>
      <c r="W31" s="249"/>
      <c r="X31" s="249"/>
      <c r="Y31" s="249"/>
      <c r="Z31" s="249"/>
      <c r="AA31" s="249"/>
      <c r="AB31" s="249"/>
      <c r="AC31" s="249"/>
    </row>
    <row r="32" spans="3:29" ht="20.25" x14ac:dyDescent="0.25">
      <c r="C32" s="264" t="s">
        <v>328</v>
      </c>
      <c r="D32" s="265">
        <v>12.5</v>
      </c>
      <c r="E32" s="266"/>
      <c r="F32" s="139"/>
      <c r="G32" s="139"/>
      <c r="H32" s="139"/>
      <c r="M32" s="248"/>
      <c r="N32" s="248"/>
      <c r="O32" s="248"/>
      <c r="P32" s="249"/>
      <c r="Q32" s="249"/>
      <c r="R32" s="249"/>
      <c r="S32" s="249"/>
      <c r="T32" s="250"/>
      <c r="U32" s="250"/>
      <c r="V32" s="250"/>
      <c r="W32" s="249"/>
      <c r="X32" s="249"/>
      <c r="Y32" s="249"/>
      <c r="Z32" s="249"/>
      <c r="AA32" s="249"/>
      <c r="AB32" s="249"/>
      <c r="AC32" s="249"/>
    </row>
    <row r="33" spans="1:29" ht="20.25" x14ac:dyDescent="0.25">
      <c r="C33" s="264" t="s">
        <v>329</v>
      </c>
      <c r="D33" s="265">
        <v>15.5</v>
      </c>
      <c r="E33" s="266"/>
      <c r="F33" s="139"/>
      <c r="G33" s="139"/>
      <c r="H33" s="139"/>
      <c r="M33" s="248"/>
      <c r="N33" s="248"/>
      <c r="O33" s="248"/>
      <c r="P33" s="249"/>
      <c r="Q33" s="249"/>
      <c r="R33" s="249"/>
      <c r="S33" s="249"/>
      <c r="T33" s="250"/>
      <c r="U33" s="250"/>
      <c r="V33" s="250"/>
      <c r="W33" s="249"/>
      <c r="X33" s="249"/>
      <c r="Y33" s="249"/>
      <c r="Z33" s="249"/>
      <c r="AA33" s="249"/>
      <c r="AB33" s="249"/>
      <c r="AC33" s="249"/>
    </row>
    <row r="34" spans="1:29" x14ac:dyDescent="0.25">
      <c r="M34" s="248"/>
      <c r="N34" s="248"/>
      <c r="O34" s="248"/>
      <c r="P34" s="249"/>
      <c r="Q34" s="249"/>
      <c r="R34" s="249"/>
      <c r="S34" s="249"/>
      <c r="T34" s="250"/>
      <c r="U34" s="250"/>
      <c r="V34" s="250"/>
      <c r="W34" s="249"/>
      <c r="X34" s="249"/>
      <c r="Y34" s="249"/>
      <c r="Z34" s="249"/>
      <c r="AA34" s="249"/>
      <c r="AB34" s="249"/>
      <c r="AC34" s="249"/>
    </row>
    <row r="35" spans="1:29" x14ac:dyDescent="0.25">
      <c r="C35" s="152" t="s">
        <v>330</v>
      </c>
      <c r="M35" s="248"/>
      <c r="N35" s="248"/>
      <c r="O35" s="248"/>
      <c r="P35" s="249"/>
      <c r="Q35" s="249"/>
      <c r="R35" s="249"/>
      <c r="S35" s="249"/>
      <c r="T35" s="250"/>
      <c r="U35" s="250"/>
      <c r="V35" s="250"/>
      <c r="W35" s="249"/>
      <c r="X35" s="249"/>
      <c r="Y35" s="249"/>
      <c r="Z35" s="249"/>
      <c r="AA35" s="249"/>
      <c r="AB35" s="249"/>
      <c r="AC35" s="249"/>
    </row>
    <row r="36" spans="1:29" x14ac:dyDescent="0.25">
      <c r="C36" s="351"/>
      <c r="D36" s="352"/>
      <c r="E36" s="267" t="s">
        <v>217</v>
      </c>
      <c r="F36" s="267" t="s">
        <v>218</v>
      </c>
      <c r="G36" s="154"/>
      <c r="H36" s="154"/>
      <c r="I36" s="154"/>
      <c r="M36" s="248"/>
      <c r="N36" s="248"/>
      <c r="O36" s="248"/>
      <c r="P36" s="249"/>
      <c r="Q36" s="249"/>
      <c r="R36" s="249"/>
      <c r="S36" s="249"/>
      <c r="T36" s="250"/>
      <c r="U36" s="250"/>
      <c r="V36" s="250"/>
      <c r="W36" s="249"/>
      <c r="X36" s="249"/>
      <c r="Y36" s="249"/>
      <c r="Z36" s="249"/>
      <c r="AA36" s="249"/>
      <c r="AB36" s="249"/>
      <c r="AC36" s="249"/>
    </row>
    <row r="37" spans="1:29" x14ac:dyDescent="0.25">
      <c r="C37" s="351" t="s">
        <v>331</v>
      </c>
      <c r="D37" s="352"/>
      <c r="E37" s="153">
        <v>30</v>
      </c>
      <c r="F37" s="153">
        <v>50</v>
      </c>
      <c r="G37" s="139"/>
      <c r="H37" s="139"/>
      <c r="I37" s="139"/>
      <c r="M37" s="248"/>
      <c r="N37" s="248"/>
      <c r="O37" s="248"/>
      <c r="P37" s="249"/>
      <c r="Q37" s="249"/>
      <c r="R37" s="249"/>
      <c r="S37" s="249"/>
      <c r="T37" s="250"/>
      <c r="U37" s="250"/>
      <c r="V37" s="250"/>
      <c r="W37" s="249"/>
      <c r="X37" s="249"/>
      <c r="Y37" s="249"/>
      <c r="Z37" s="249"/>
      <c r="AA37" s="249"/>
      <c r="AB37" s="249"/>
      <c r="AC37" s="249"/>
    </row>
    <row r="38" spans="1:29" x14ac:dyDescent="0.25">
      <c r="C38" s="351" t="s">
        <v>332</v>
      </c>
      <c r="D38" s="352"/>
      <c r="E38" s="153">
        <v>5</v>
      </c>
      <c r="F38" s="153">
        <v>15</v>
      </c>
      <c r="G38" s="139"/>
      <c r="H38" s="139"/>
      <c r="I38" s="139"/>
      <c r="M38" s="248"/>
      <c r="N38" s="248"/>
      <c r="O38" s="248"/>
      <c r="P38" s="249"/>
      <c r="Q38" s="249"/>
      <c r="R38" s="249"/>
      <c r="S38" s="249"/>
      <c r="T38" s="250"/>
      <c r="U38" s="250"/>
      <c r="V38" s="250"/>
      <c r="W38" s="249"/>
      <c r="X38" s="249"/>
      <c r="Y38" s="249"/>
      <c r="Z38" s="249"/>
      <c r="AA38" s="249"/>
      <c r="AB38" s="249"/>
      <c r="AC38" s="249"/>
    </row>
    <row r="39" spans="1:29" x14ac:dyDescent="0.25">
      <c r="C39" s="351" t="s">
        <v>333</v>
      </c>
      <c r="D39" s="352"/>
      <c r="E39" s="268">
        <v>75000</v>
      </c>
      <c r="F39" s="268">
        <v>100000</v>
      </c>
      <c r="G39" s="139"/>
      <c r="H39" s="139"/>
      <c r="I39" s="139"/>
      <c r="M39" s="248"/>
      <c r="N39" s="248"/>
      <c r="O39" s="248"/>
      <c r="P39" s="249"/>
      <c r="Q39" s="249"/>
      <c r="R39" s="249"/>
      <c r="S39" s="249"/>
      <c r="T39" s="250"/>
      <c r="U39" s="250"/>
      <c r="V39" s="250"/>
      <c r="W39" s="249"/>
      <c r="X39" s="249"/>
      <c r="Y39" s="249"/>
      <c r="Z39" s="249"/>
      <c r="AA39" s="249"/>
      <c r="AB39" s="249"/>
      <c r="AC39" s="249"/>
    </row>
    <row r="40" spans="1:29" x14ac:dyDescent="0.25">
      <c r="C40" s="351" t="s">
        <v>334</v>
      </c>
      <c r="D40" s="352"/>
      <c r="E40" s="268">
        <v>32000</v>
      </c>
      <c r="F40" s="268">
        <v>190000</v>
      </c>
      <c r="G40" s="139"/>
      <c r="H40" s="139"/>
      <c r="I40" s="139"/>
      <c r="M40" s="248"/>
      <c r="N40" s="248"/>
      <c r="O40" s="248"/>
      <c r="P40" s="249"/>
      <c r="Q40" s="249"/>
      <c r="R40" s="249"/>
      <c r="S40" s="249"/>
      <c r="T40" s="250"/>
      <c r="U40" s="250"/>
      <c r="V40" s="250"/>
      <c r="W40" s="249"/>
      <c r="X40" s="249"/>
      <c r="Y40" s="249"/>
      <c r="Z40" s="249"/>
      <c r="AA40" s="249"/>
      <c r="AB40" s="249"/>
      <c r="AC40" s="249"/>
    </row>
    <row r="41" spans="1:29" x14ac:dyDescent="0.25">
      <c r="C41" s="139"/>
      <c r="D41" s="349"/>
      <c r="E41" s="349"/>
      <c r="F41" s="350"/>
      <c r="G41" s="350"/>
      <c r="H41" s="139"/>
      <c r="M41" s="248"/>
      <c r="N41" s="248"/>
      <c r="O41" s="248"/>
      <c r="P41" s="249"/>
      <c r="Q41" s="249"/>
      <c r="R41" s="249"/>
      <c r="S41" s="249"/>
      <c r="T41" s="250"/>
      <c r="U41" s="250"/>
      <c r="V41" s="250"/>
      <c r="W41" s="249"/>
      <c r="X41" s="249"/>
      <c r="Y41" s="249"/>
      <c r="Z41" s="249"/>
      <c r="AA41" s="249"/>
      <c r="AB41" s="249"/>
      <c r="AC41" s="249"/>
    </row>
    <row r="42" spans="1:29" x14ac:dyDescent="0.25">
      <c r="C42" s="263" t="s">
        <v>335</v>
      </c>
      <c r="D42" s="139"/>
      <c r="E42" s="139"/>
      <c r="F42" s="139"/>
      <c r="G42" s="139"/>
      <c r="H42" s="139"/>
      <c r="M42" s="248"/>
      <c r="N42" s="248"/>
      <c r="O42" s="248"/>
      <c r="P42" s="249"/>
      <c r="Q42" s="249"/>
      <c r="R42" s="249"/>
      <c r="S42" s="249"/>
      <c r="T42" s="250"/>
      <c r="U42" s="250"/>
      <c r="V42" s="250"/>
      <c r="W42" s="249"/>
      <c r="X42" s="249"/>
      <c r="Y42" s="249"/>
      <c r="Z42" s="249"/>
      <c r="AA42" s="249"/>
      <c r="AB42" s="249"/>
      <c r="AC42" s="249"/>
    </row>
    <row r="43" spans="1:29" x14ac:dyDescent="0.25">
      <c r="C43" s="269" t="s">
        <v>336</v>
      </c>
      <c r="D43" s="270"/>
      <c r="E43" s="265"/>
      <c r="F43" s="271">
        <v>500000</v>
      </c>
      <c r="G43" s="139"/>
      <c r="H43" s="139"/>
      <c r="M43" s="248"/>
      <c r="N43" s="248"/>
      <c r="O43" s="248"/>
      <c r="P43" s="249"/>
      <c r="Q43" s="249"/>
      <c r="R43" s="249"/>
      <c r="S43" s="249"/>
      <c r="T43" s="250"/>
      <c r="U43" s="250"/>
      <c r="V43" s="250"/>
      <c r="W43" s="249"/>
      <c r="X43" s="249"/>
      <c r="Y43" s="249"/>
      <c r="Z43" s="249"/>
      <c r="AA43" s="249"/>
      <c r="AB43" s="249"/>
      <c r="AC43" s="249"/>
    </row>
    <row r="44" spans="1:29" x14ac:dyDescent="0.25">
      <c r="C44" s="139"/>
      <c r="D44" s="139"/>
      <c r="E44" s="139"/>
      <c r="F44" s="139"/>
      <c r="G44" s="139"/>
      <c r="H44" s="139"/>
      <c r="M44" s="248"/>
      <c r="N44" s="248"/>
      <c r="O44" s="248"/>
      <c r="P44" s="249"/>
      <c r="Q44" s="249"/>
      <c r="R44" s="249"/>
      <c r="S44" s="249"/>
      <c r="T44" s="250"/>
      <c r="U44" s="250"/>
      <c r="V44" s="250"/>
      <c r="W44" s="249"/>
      <c r="X44" s="249"/>
      <c r="Y44" s="249"/>
      <c r="Z44" s="249"/>
      <c r="AA44" s="249"/>
      <c r="AB44" s="249"/>
      <c r="AC44" s="249"/>
    </row>
    <row r="45" spans="1:29" x14ac:dyDescent="0.25">
      <c r="M45" s="248"/>
      <c r="N45" s="248"/>
      <c r="O45" s="248"/>
      <c r="P45" s="249"/>
      <c r="Q45" s="249"/>
      <c r="R45" s="249"/>
      <c r="S45" s="249"/>
      <c r="T45" s="250"/>
      <c r="U45" s="250"/>
      <c r="V45" s="250"/>
      <c r="W45" s="249"/>
      <c r="X45" s="249"/>
      <c r="Y45" s="249"/>
      <c r="Z45" s="249"/>
      <c r="AA45" s="249"/>
      <c r="AB45" s="249"/>
      <c r="AC45" s="249"/>
    </row>
    <row r="46" spans="1:29" x14ac:dyDescent="0.25">
      <c r="A46" s="124" t="s">
        <v>165</v>
      </c>
      <c r="B46" s="126" t="s">
        <v>337</v>
      </c>
      <c r="C46" s="124" t="s">
        <v>338</v>
      </c>
      <c r="M46" s="248"/>
      <c r="N46" s="248"/>
      <c r="O46" s="248"/>
      <c r="P46" s="249"/>
      <c r="Q46" s="249"/>
      <c r="R46" s="249"/>
      <c r="S46" s="249"/>
      <c r="T46" s="250"/>
      <c r="U46" s="250"/>
      <c r="V46" s="250"/>
      <c r="W46" s="249"/>
      <c r="X46" s="249"/>
      <c r="Y46" s="249"/>
      <c r="Z46" s="249"/>
      <c r="AA46" s="249"/>
      <c r="AB46" s="249"/>
      <c r="AC46" s="249"/>
    </row>
    <row r="47" spans="1:29" x14ac:dyDescent="0.25">
      <c r="C47" s="126"/>
      <c r="D47" s="162"/>
      <c r="M47" s="248"/>
      <c r="N47" s="248"/>
      <c r="O47" s="248"/>
      <c r="P47" s="249"/>
      <c r="Q47" s="249"/>
      <c r="R47" s="249"/>
      <c r="S47" s="249"/>
      <c r="T47" s="250"/>
      <c r="U47" s="250"/>
      <c r="V47" s="250"/>
      <c r="W47" s="249"/>
      <c r="X47" s="249"/>
      <c r="Y47" s="249"/>
      <c r="Z47" s="249"/>
      <c r="AA47" s="249"/>
      <c r="AB47" s="249"/>
      <c r="AC47" s="249"/>
    </row>
    <row r="48" spans="1:29" x14ac:dyDescent="0.25">
      <c r="M48" s="248"/>
      <c r="N48" s="248"/>
      <c r="O48" s="248"/>
      <c r="P48" s="249"/>
      <c r="Q48" s="249"/>
      <c r="R48" s="249"/>
      <c r="S48" s="249"/>
      <c r="T48" s="250"/>
      <c r="U48" s="250"/>
      <c r="V48" s="250"/>
      <c r="W48" s="249"/>
      <c r="X48" s="249"/>
      <c r="Y48" s="249"/>
      <c r="Z48" s="249"/>
      <c r="AA48" s="249"/>
      <c r="AB48" s="249"/>
      <c r="AC48" s="249"/>
    </row>
    <row r="49" spans="1:29" ht="15.75" customHeight="1" x14ac:dyDescent="0.25">
      <c r="C49" s="307" t="s">
        <v>202</v>
      </c>
      <c r="D49" s="308"/>
      <c r="E49" s="308"/>
      <c r="F49" s="308"/>
      <c r="G49" s="308"/>
      <c r="H49" s="309"/>
      <c r="I49" s="272"/>
      <c r="J49" s="272"/>
      <c r="K49" s="273"/>
      <c r="M49" s="248"/>
      <c r="N49" s="248"/>
      <c r="O49" s="248"/>
      <c r="P49" s="249"/>
      <c r="Q49" s="249"/>
      <c r="R49" s="249"/>
      <c r="S49" s="249"/>
      <c r="T49" s="250"/>
      <c r="U49" s="250"/>
      <c r="V49" s="250"/>
      <c r="W49" s="249"/>
      <c r="X49" s="249"/>
      <c r="Y49" s="249"/>
      <c r="Z49" s="249"/>
      <c r="AA49" s="249"/>
      <c r="AB49" s="249"/>
      <c r="AC49" s="249"/>
    </row>
    <row r="50" spans="1:29" x14ac:dyDescent="0.25">
      <c r="C50" s="310"/>
      <c r="D50" s="311"/>
      <c r="E50" s="311"/>
      <c r="F50" s="311"/>
      <c r="G50" s="311"/>
      <c r="H50" s="312"/>
      <c r="I50" s="272"/>
      <c r="J50" s="272"/>
      <c r="K50" s="273"/>
      <c r="M50" s="248"/>
      <c r="N50" s="248"/>
      <c r="O50" s="248"/>
      <c r="P50" s="249"/>
      <c r="Q50" s="249"/>
      <c r="R50" s="249"/>
      <c r="S50" s="249"/>
      <c r="T50" s="250"/>
      <c r="U50" s="250"/>
      <c r="V50" s="250"/>
      <c r="W50" s="249"/>
      <c r="X50" s="249"/>
      <c r="Y50" s="249"/>
      <c r="Z50" s="249"/>
      <c r="AA50" s="249"/>
      <c r="AB50" s="249"/>
      <c r="AC50" s="249"/>
    </row>
    <row r="51" spans="1:29" x14ac:dyDescent="0.25">
      <c r="M51" s="248"/>
      <c r="N51" s="248"/>
      <c r="O51" s="248"/>
      <c r="P51" s="249"/>
      <c r="Q51" s="249"/>
      <c r="R51" s="249"/>
      <c r="S51" s="249"/>
      <c r="T51" s="250"/>
      <c r="U51" s="250"/>
      <c r="V51" s="250"/>
      <c r="W51" s="249"/>
      <c r="X51" s="249"/>
      <c r="Y51" s="249"/>
      <c r="Z51" s="249"/>
      <c r="AA51" s="249"/>
      <c r="AB51" s="249"/>
      <c r="AC51" s="249"/>
    </row>
    <row r="52" spans="1:29" x14ac:dyDescent="0.25">
      <c r="C52" s="124" t="s">
        <v>339</v>
      </c>
      <c r="M52" s="248"/>
      <c r="N52" s="248"/>
      <c r="O52" s="248"/>
      <c r="P52" s="249"/>
      <c r="Q52" s="249"/>
      <c r="R52" s="249"/>
      <c r="S52" s="249"/>
      <c r="T52" s="250"/>
      <c r="U52" s="250"/>
      <c r="V52" s="250"/>
      <c r="W52" s="249"/>
      <c r="X52" s="249"/>
      <c r="Y52" s="249"/>
      <c r="Z52" s="249"/>
      <c r="AA52" s="249"/>
      <c r="AB52" s="249"/>
      <c r="AC52" s="249"/>
    </row>
    <row r="53" spans="1:29" x14ac:dyDescent="0.25">
      <c r="C53" s="274" t="s">
        <v>340</v>
      </c>
      <c r="M53" s="248"/>
      <c r="N53" s="248"/>
      <c r="O53" s="248"/>
      <c r="P53" s="249"/>
      <c r="Q53" s="249"/>
      <c r="R53" s="249"/>
      <c r="S53" s="249"/>
      <c r="T53" s="250"/>
      <c r="U53" s="250"/>
      <c r="V53" s="250"/>
      <c r="W53" s="249"/>
      <c r="X53" s="249"/>
      <c r="Y53" s="249"/>
      <c r="Z53" s="249"/>
      <c r="AA53" s="249"/>
      <c r="AB53" s="249"/>
      <c r="AC53" s="249"/>
    </row>
    <row r="54" spans="1:29" x14ac:dyDescent="0.25">
      <c r="C54" s="275"/>
      <c r="D54" s="124" t="s">
        <v>341</v>
      </c>
      <c r="M54" s="248"/>
      <c r="N54" s="248"/>
      <c r="O54" s="248"/>
      <c r="P54" s="249"/>
      <c r="Q54" s="249"/>
      <c r="R54" s="249"/>
      <c r="S54" s="249"/>
      <c r="T54" s="250"/>
      <c r="U54" s="250"/>
      <c r="V54" s="250"/>
      <c r="W54" s="249"/>
      <c r="X54" s="249"/>
      <c r="Y54" s="249"/>
      <c r="Z54" s="249"/>
      <c r="AA54" s="249"/>
      <c r="AB54" s="249"/>
      <c r="AC54" s="249"/>
    </row>
    <row r="55" spans="1:29" x14ac:dyDescent="0.25">
      <c r="C55" s="274" t="s">
        <v>342</v>
      </c>
    </row>
    <row r="56" spans="1:29" x14ac:dyDescent="0.25">
      <c r="C56" s="274" t="s">
        <v>343</v>
      </c>
      <c r="N56" s="238"/>
    </row>
    <row r="57" spans="1:29" x14ac:dyDescent="0.25">
      <c r="C57" s="274" t="s">
        <v>344</v>
      </c>
      <c r="P57" s="244"/>
      <c r="Q57" s="244"/>
      <c r="R57" s="244"/>
      <c r="Y57" s="243"/>
      <c r="Z57" s="243"/>
      <c r="AB57" s="243"/>
      <c r="AC57" s="243"/>
    </row>
    <row r="58" spans="1:29" x14ac:dyDescent="0.25">
      <c r="C58" s="274" t="s">
        <v>345</v>
      </c>
      <c r="M58" s="245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</row>
    <row r="59" spans="1:29" x14ac:dyDescent="0.25">
      <c r="M59" s="248"/>
      <c r="N59" s="246"/>
      <c r="O59" s="246"/>
      <c r="P59" s="249"/>
      <c r="Q59" s="246"/>
      <c r="R59" s="246"/>
      <c r="S59" s="246"/>
      <c r="T59" s="246"/>
      <c r="U59" s="246"/>
      <c r="V59" s="246"/>
      <c r="W59" s="246"/>
      <c r="X59" s="246"/>
      <c r="AA59" s="246"/>
    </row>
    <row r="60" spans="1:29" x14ac:dyDescent="0.25">
      <c r="A60" s="124" t="s">
        <v>166</v>
      </c>
      <c r="B60" s="126" t="s">
        <v>337</v>
      </c>
      <c r="C60" s="124" t="s">
        <v>346</v>
      </c>
      <c r="M60" s="248"/>
      <c r="N60" s="248"/>
      <c r="O60" s="248"/>
      <c r="P60" s="249"/>
      <c r="Q60" s="249"/>
      <c r="R60" s="249"/>
      <c r="S60" s="249"/>
      <c r="T60" s="250"/>
      <c r="U60" s="250"/>
      <c r="V60" s="250"/>
      <c r="W60" s="249"/>
      <c r="X60" s="249"/>
      <c r="Y60" s="249"/>
      <c r="Z60" s="249"/>
      <c r="AA60" s="249"/>
      <c r="AB60" s="249"/>
      <c r="AC60" s="249"/>
    </row>
    <row r="61" spans="1:29" ht="15.75" customHeight="1" x14ac:dyDescent="0.25">
      <c r="M61" s="248"/>
      <c r="N61" s="248"/>
      <c r="O61" s="248"/>
      <c r="P61" s="249"/>
      <c r="Q61" s="249"/>
      <c r="R61" s="249"/>
      <c r="S61" s="249"/>
      <c r="T61" s="250"/>
      <c r="U61" s="250"/>
      <c r="V61" s="250"/>
      <c r="W61" s="249"/>
      <c r="X61" s="249"/>
      <c r="Y61" s="249"/>
      <c r="Z61" s="249"/>
      <c r="AA61" s="249"/>
      <c r="AB61" s="249"/>
      <c r="AC61" s="249"/>
    </row>
    <row r="62" spans="1:29" ht="15.75" customHeight="1" x14ac:dyDescent="0.25">
      <c r="C62" s="307" t="s">
        <v>202</v>
      </c>
      <c r="D62" s="308"/>
      <c r="E62" s="308"/>
      <c r="F62" s="308"/>
      <c r="G62" s="308"/>
      <c r="H62" s="309"/>
      <c r="I62" s="272"/>
      <c r="J62" s="272"/>
      <c r="K62" s="273"/>
      <c r="M62" s="248"/>
      <c r="N62" s="248"/>
      <c r="O62" s="248"/>
      <c r="P62" s="249"/>
      <c r="Q62" s="249"/>
      <c r="R62" s="249"/>
      <c r="S62" s="249"/>
      <c r="T62" s="250"/>
      <c r="U62" s="250"/>
      <c r="V62" s="250"/>
      <c r="W62" s="249"/>
      <c r="X62" s="249"/>
      <c r="Y62" s="249"/>
      <c r="Z62" s="249"/>
      <c r="AA62" s="249"/>
      <c r="AB62" s="249"/>
      <c r="AC62" s="249"/>
    </row>
    <row r="63" spans="1:29" x14ac:dyDescent="0.25">
      <c r="C63" s="310"/>
      <c r="D63" s="311"/>
      <c r="E63" s="311"/>
      <c r="F63" s="311"/>
      <c r="G63" s="311"/>
      <c r="H63" s="312"/>
      <c r="I63" s="272"/>
      <c r="J63" s="272"/>
      <c r="K63" s="273"/>
      <c r="M63" s="248"/>
      <c r="N63" s="248"/>
      <c r="O63" s="248"/>
      <c r="P63" s="249"/>
      <c r="Q63" s="249"/>
      <c r="R63" s="249"/>
      <c r="S63" s="249"/>
      <c r="T63" s="250"/>
      <c r="U63" s="250"/>
      <c r="V63" s="250"/>
      <c r="W63" s="249"/>
      <c r="X63" s="249"/>
      <c r="Y63" s="249"/>
      <c r="Z63" s="249"/>
      <c r="AA63" s="249"/>
      <c r="AB63" s="249"/>
      <c r="AC63" s="249"/>
    </row>
    <row r="64" spans="1:29" x14ac:dyDescent="0.25">
      <c r="M64" s="248"/>
      <c r="N64" s="248"/>
      <c r="O64" s="248"/>
      <c r="P64" s="249"/>
      <c r="Q64" s="249"/>
      <c r="R64" s="249"/>
      <c r="S64" s="249"/>
      <c r="T64" s="250"/>
      <c r="U64" s="250"/>
      <c r="V64" s="250"/>
      <c r="W64" s="249"/>
      <c r="X64" s="249"/>
      <c r="Y64" s="249"/>
      <c r="Z64" s="249"/>
      <c r="AA64" s="249"/>
      <c r="AB64" s="249"/>
      <c r="AC64" s="249"/>
    </row>
    <row r="65" spans="13:29" x14ac:dyDescent="0.25">
      <c r="M65" s="248"/>
      <c r="N65" s="248"/>
      <c r="O65" s="248"/>
      <c r="P65" s="249"/>
      <c r="Q65" s="249"/>
      <c r="R65" s="249"/>
      <c r="S65" s="249"/>
      <c r="T65" s="250"/>
      <c r="U65" s="250"/>
      <c r="V65" s="250"/>
      <c r="W65" s="249"/>
      <c r="X65" s="249"/>
      <c r="Y65" s="249"/>
      <c r="Z65" s="249"/>
      <c r="AA65" s="249"/>
      <c r="AB65" s="249"/>
      <c r="AC65" s="249"/>
    </row>
    <row r="66" spans="13:29" x14ac:dyDescent="0.25">
      <c r="M66" s="248"/>
      <c r="N66" s="248"/>
      <c r="O66" s="248"/>
      <c r="P66" s="249"/>
      <c r="Q66" s="249"/>
      <c r="R66" s="249"/>
      <c r="S66" s="249"/>
      <c r="T66" s="250"/>
      <c r="U66" s="250"/>
      <c r="V66" s="250"/>
      <c r="W66" s="249"/>
      <c r="X66" s="249"/>
      <c r="Y66" s="249"/>
      <c r="Z66" s="249"/>
      <c r="AA66" s="249"/>
      <c r="AB66" s="249"/>
      <c r="AC66" s="249"/>
    </row>
    <row r="67" spans="13:29" x14ac:dyDescent="0.25">
      <c r="M67" s="248"/>
      <c r="N67" s="248"/>
      <c r="O67" s="248"/>
      <c r="P67" s="249"/>
      <c r="Q67" s="249"/>
      <c r="R67" s="249"/>
      <c r="S67" s="249"/>
      <c r="T67" s="250"/>
      <c r="U67" s="250"/>
      <c r="V67" s="250"/>
      <c r="W67" s="249"/>
      <c r="X67" s="249"/>
      <c r="Y67" s="249"/>
      <c r="Z67" s="249"/>
      <c r="AA67" s="249"/>
      <c r="AB67" s="249"/>
      <c r="AC67" s="249"/>
    </row>
    <row r="68" spans="13:29" x14ac:dyDescent="0.25">
      <c r="M68" s="248"/>
      <c r="N68" s="248"/>
      <c r="O68" s="248"/>
      <c r="P68" s="249"/>
      <c r="Q68" s="249"/>
      <c r="R68" s="249"/>
      <c r="S68" s="249"/>
      <c r="T68" s="250"/>
      <c r="U68" s="250"/>
      <c r="V68" s="250"/>
      <c r="W68" s="249"/>
      <c r="X68" s="249"/>
      <c r="Y68" s="249"/>
      <c r="Z68" s="249"/>
      <c r="AA68" s="249"/>
      <c r="AB68" s="249"/>
      <c r="AC68" s="249"/>
    </row>
    <row r="69" spans="13:29" x14ac:dyDescent="0.25">
      <c r="M69" s="248"/>
      <c r="N69" s="248"/>
      <c r="O69" s="248"/>
      <c r="P69" s="249"/>
      <c r="Q69" s="249"/>
      <c r="R69" s="249"/>
      <c r="S69" s="249"/>
      <c r="T69" s="250"/>
      <c r="U69" s="250"/>
      <c r="V69" s="250"/>
      <c r="W69" s="249"/>
      <c r="X69" s="249"/>
      <c r="Y69" s="249"/>
      <c r="Z69" s="249"/>
      <c r="AA69" s="249"/>
      <c r="AB69" s="249"/>
      <c r="AC69" s="249"/>
    </row>
    <row r="70" spans="13:29" x14ac:dyDescent="0.25">
      <c r="M70" s="248"/>
      <c r="N70" s="248"/>
      <c r="O70" s="248"/>
      <c r="P70" s="249"/>
      <c r="Q70" s="249"/>
      <c r="R70" s="249"/>
      <c r="S70" s="249"/>
      <c r="T70" s="250"/>
      <c r="U70" s="250"/>
      <c r="V70" s="250"/>
      <c r="W70" s="249"/>
      <c r="X70" s="249"/>
      <c r="Y70" s="249"/>
      <c r="Z70" s="249"/>
      <c r="AA70" s="249"/>
      <c r="AB70" s="249"/>
      <c r="AC70" s="249"/>
    </row>
    <row r="71" spans="13:29" x14ac:dyDescent="0.25">
      <c r="M71" s="248"/>
      <c r="N71" s="248"/>
      <c r="O71" s="248"/>
      <c r="P71" s="249"/>
      <c r="Q71" s="249"/>
      <c r="R71" s="249"/>
      <c r="S71" s="249"/>
      <c r="T71" s="250"/>
      <c r="U71" s="250"/>
      <c r="V71" s="250"/>
      <c r="W71" s="249"/>
      <c r="X71" s="249"/>
      <c r="Y71" s="249"/>
      <c r="Z71" s="249"/>
      <c r="AA71" s="249"/>
      <c r="AB71" s="249"/>
      <c r="AC71" s="249"/>
    </row>
    <row r="72" spans="13:29" x14ac:dyDescent="0.25">
      <c r="M72" s="248"/>
      <c r="N72" s="248"/>
      <c r="O72" s="248"/>
      <c r="P72" s="249"/>
      <c r="Q72" s="249"/>
      <c r="R72" s="249"/>
      <c r="S72" s="249"/>
      <c r="T72" s="250"/>
      <c r="U72" s="250"/>
      <c r="V72" s="250"/>
      <c r="W72" s="249"/>
      <c r="X72" s="249"/>
      <c r="Y72" s="249"/>
      <c r="Z72" s="249"/>
      <c r="AA72" s="249"/>
      <c r="AB72" s="249"/>
      <c r="AC72" s="249"/>
    </row>
    <row r="73" spans="13:29" x14ac:dyDescent="0.25">
      <c r="M73" s="248"/>
      <c r="N73" s="248"/>
      <c r="O73" s="248"/>
      <c r="P73" s="249"/>
      <c r="Q73" s="249"/>
      <c r="R73" s="249"/>
      <c r="S73" s="249"/>
      <c r="T73" s="250"/>
      <c r="U73" s="250"/>
      <c r="V73" s="250"/>
      <c r="W73" s="249"/>
      <c r="X73" s="249"/>
      <c r="Y73" s="249"/>
      <c r="Z73" s="249"/>
      <c r="AA73" s="249"/>
      <c r="AB73" s="249"/>
      <c r="AC73" s="249"/>
    </row>
    <row r="74" spans="13:29" x14ac:dyDescent="0.25">
      <c r="M74" s="248"/>
      <c r="N74" s="248"/>
      <c r="O74" s="248"/>
      <c r="P74" s="249"/>
      <c r="Q74" s="249"/>
      <c r="R74" s="249"/>
      <c r="S74" s="249"/>
      <c r="T74" s="250"/>
      <c r="U74" s="250"/>
      <c r="V74" s="250"/>
      <c r="W74" s="249"/>
      <c r="X74" s="249"/>
      <c r="Y74" s="249"/>
      <c r="Z74" s="249"/>
      <c r="AA74" s="249"/>
      <c r="AB74" s="249"/>
      <c r="AC74" s="249"/>
    </row>
    <row r="75" spans="13:29" x14ac:dyDescent="0.25">
      <c r="M75" s="248"/>
      <c r="N75" s="248"/>
      <c r="O75" s="248"/>
      <c r="P75" s="249"/>
      <c r="Q75" s="249"/>
      <c r="R75" s="249"/>
      <c r="S75" s="249"/>
      <c r="T75" s="250"/>
      <c r="U75" s="250"/>
      <c r="V75" s="250"/>
      <c r="W75" s="249"/>
      <c r="X75" s="249"/>
      <c r="Y75" s="249"/>
      <c r="Z75" s="249"/>
      <c r="AA75" s="249"/>
      <c r="AB75" s="249"/>
      <c r="AC75" s="249"/>
    </row>
    <row r="76" spans="13:29" x14ac:dyDescent="0.25">
      <c r="M76" s="248"/>
      <c r="N76" s="248"/>
      <c r="O76" s="248"/>
      <c r="P76" s="249"/>
      <c r="Q76" s="249"/>
      <c r="R76" s="249"/>
      <c r="S76" s="249"/>
      <c r="T76" s="250"/>
      <c r="U76" s="250"/>
      <c r="V76" s="250"/>
      <c r="W76" s="249"/>
      <c r="X76" s="249"/>
      <c r="Y76" s="249"/>
      <c r="Z76" s="249"/>
      <c r="AA76" s="249"/>
      <c r="AB76" s="249"/>
      <c r="AC76" s="249"/>
    </row>
    <row r="77" spans="13:29" x14ac:dyDescent="0.25">
      <c r="M77" s="248"/>
      <c r="N77" s="248"/>
      <c r="O77" s="248"/>
      <c r="P77" s="249"/>
      <c r="Q77" s="249"/>
      <c r="R77" s="249"/>
      <c r="S77" s="249"/>
      <c r="T77" s="250"/>
      <c r="U77" s="250"/>
      <c r="V77" s="250"/>
      <c r="W77" s="249"/>
      <c r="X77" s="249"/>
      <c r="Y77" s="249"/>
      <c r="Z77" s="249"/>
      <c r="AA77" s="249"/>
      <c r="AB77" s="249"/>
      <c r="AC77" s="249"/>
    </row>
    <row r="78" spans="13:29" x14ac:dyDescent="0.25">
      <c r="O78" s="248"/>
      <c r="P78" s="249"/>
      <c r="Q78" s="249"/>
      <c r="R78" s="249"/>
      <c r="S78" s="249"/>
      <c r="T78" s="250"/>
      <c r="U78" s="250"/>
      <c r="V78" s="250"/>
      <c r="W78" s="249"/>
      <c r="X78" s="249"/>
      <c r="Y78" s="249"/>
      <c r="Z78" s="249"/>
      <c r="AA78" s="249"/>
      <c r="AB78" s="249"/>
      <c r="AC78" s="249"/>
    </row>
    <row r="79" spans="13:29" x14ac:dyDescent="0.25">
      <c r="M79" s="248"/>
      <c r="N79" s="248"/>
      <c r="O79" s="248"/>
      <c r="P79" s="249"/>
      <c r="Q79" s="249"/>
      <c r="R79" s="249"/>
      <c r="S79" s="249"/>
      <c r="T79" s="250"/>
      <c r="U79" s="250"/>
      <c r="V79" s="250"/>
      <c r="W79" s="249"/>
      <c r="X79" s="249"/>
      <c r="Y79" s="249"/>
      <c r="Z79" s="249"/>
      <c r="AA79" s="249"/>
      <c r="AB79" s="249"/>
      <c r="AC79" s="249"/>
    </row>
    <row r="80" spans="13:29" x14ac:dyDescent="0.25">
      <c r="N80" s="240"/>
      <c r="O80" s="248"/>
      <c r="P80" s="249"/>
      <c r="Q80" s="249"/>
      <c r="R80" s="249"/>
      <c r="S80" s="249"/>
      <c r="T80" s="250"/>
      <c r="U80" s="250"/>
      <c r="V80" s="250"/>
      <c r="W80" s="249"/>
      <c r="X80" s="249"/>
      <c r="Y80" s="249"/>
      <c r="Z80" s="249"/>
      <c r="AA80" s="249"/>
      <c r="AB80" s="249"/>
      <c r="AC80" s="249"/>
    </row>
    <row r="81" spans="13:29" x14ac:dyDescent="0.25">
      <c r="M81" s="239"/>
      <c r="N81" s="240"/>
      <c r="O81" s="248"/>
      <c r="P81" s="249"/>
      <c r="Q81" s="249"/>
      <c r="R81" s="249"/>
      <c r="S81" s="249"/>
      <c r="T81" s="250"/>
      <c r="U81" s="250"/>
      <c r="V81" s="250"/>
      <c r="W81" s="249"/>
      <c r="X81" s="249"/>
      <c r="Y81" s="249"/>
      <c r="Z81" s="249"/>
      <c r="AA81" s="249"/>
      <c r="AB81" s="249"/>
      <c r="AC81" s="249"/>
    </row>
    <row r="82" spans="13:29" x14ac:dyDescent="0.25">
      <c r="M82" s="239"/>
      <c r="N82" s="240"/>
      <c r="O82" s="248"/>
      <c r="P82" s="249"/>
      <c r="Q82" s="249"/>
      <c r="R82" s="249"/>
      <c r="S82" s="249"/>
      <c r="T82" s="250"/>
      <c r="U82" s="250"/>
      <c r="V82" s="250"/>
      <c r="W82" s="249"/>
      <c r="X82" s="249"/>
      <c r="Y82" s="249"/>
      <c r="Z82" s="249"/>
      <c r="AA82" s="249"/>
      <c r="AB82" s="249"/>
      <c r="AC82" s="249"/>
    </row>
    <row r="83" spans="13:29" x14ac:dyDescent="0.25">
      <c r="M83" s="241"/>
      <c r="N83" s="242"/>
      <c r="O83" s="248"/>
      <c r="P83" s="249"/>
      <c r="Q83" s="249"/>
      <c r="R83" s="249"/>
      <c r="S83" s="249"/>
      <c r="T83" s="250"/>
      <c r="U83" s="250"/>
      <c r="V83" s="250"/>
      <c r="W83" s="249"/>
      <c r="X83" s="249"/>
      <c r="Y83" s="249"/>
      <c r="Z83" s="249"/>
      <c r="AA83" s="249"/>
      <c r="AB83" s="249"/>
      <c r="AC83" s="249"/>
    </row>
    <row r="84" spans="13:29" x14ac:dyDescent="0.25">
      <c r="M84" s="239"/>
      <c r="N84" s="240"/>
      <c r="O84" s="276"/>
      <c r="P84" s="249"/>
      <c r="Q84" s="249"/>
      <c r="R84" s="249"/>
      <c r="S84" s="249"/>
      <c r="T84" s="250"/>
      <c r="U84" s="250"/>
      <c r="V84" s="250"/>
      <c r="W84" s="249"/>
      <c r="X84" s="249"/>
      <c r="Y84" s="249"/>
      <c r="Z84" s="249"/>
      <c r="AA84" s="249"/>
      <c r="AB84" s="249"/>
      <c r="AC84" s="249"/>
    </row>
    <row r="85" spans="13:29" x14ac:dyDescent="0.25">
      <c r="M85" s="241"/>
      <c r="N85" s="242"/>
      <c r="O85" s="238"/>
      <c r="P85" s="249"/>
      <c r="Q85" s="249"/>
      <c r="W85" s="249"/>
      <c r="X85" s="249"/>
      <c r="Y85" s="249"/>
      <c r="Z85" s="249"/>
      <c r="AA85" s="249"/>
      <c r="AB85" s="249"/>
      <c r="AC85" s="249"/>
    </row>
    <row r="86" spans="13:29" x14ac:dyDescent="0.25">
      <c r="O86" s="248"/>
      <c r="P86" s="249"/>
      <c r="Q86" s="249"/>
      <c r="R86" s="249"/>
      <c r="S86" s="249"/>
      <c r="T86" s="250"/>
      <c r="U86" s="250"/>
      <c r="V86" s="250"/>
      <c r="W86" s="249"/>
      <c r="X86" s="249"/>
      <c r="Y86" s="249"/>
      <c r="Z86" s="249"/>
      <c r="AA86" s="249"/>
      <c r="AB86" s="249"/>
      <c r="AC86" s="249"/>
    </row>
    <row r="87" spans="13:29" x14ac:dyDescent="0.25">
      <c r="N87" s="238"/>
    </row>
    <row r="88" spans="13:29" x14ac:dyDescent="0.25">
      <c r="P88" s="244"/>
      <c r="Q88" s="244"/>
      <c r="R88" s="244"/>
      <c r="Y88" s="243"/>
      <c r="Z88" s="243"/>
      <c r="AB88" s="243"/>
      <c r="AC88" s="243"/>
    </row>
    <row r="89" spans="13:29" x14ac:dyDescent="0.25">
      <c r="M89" s="245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</row>
    <row r="90" spans="13:29" x14ac:dyDescent="0.25">
      <c r="M90" s="248"/>
      <c r="N90" s="246"/>
      <c r="O90" s="246"/>
      <c r="P90" s="249"/>
      <c r="Q90" s="249"/>
      <c r="R90" s="246"/>
      <c r="S90" s="246"/>
      <c r="T90" s="246"/>
      <c r="U90" s="246"/>
      <c r="V90" s="246"/>
      <c r="W90" s="246"/>
      <c r="X90" s="246"/>
      <c r="AA90" s="246"/>
    </row>
    <row r="91" spans="13:29" x14ac:dyDescent="0.25">
      <c r="M91" s="248"/>
      <c r="N91" s="248"/>
      <c r="O91" s="248"/>
      <c r="P91" s="249"/>
      <c r="Q91" s="249"/>
      <c r="R91" s="249"/>
      <c r="S91" s="249"/>
      <c r="T91" s="250"/>
      <c r="U91" s="250"/>
      <c r="V91" s="250"/>
      <c r="W91" s="249"/>
      <c r="X91" s="249"/>
      <c r="Y91" s="249"/>
      <c r="Z91" s="249"/>
      <c r="AA91" s="249"/>
      <c r="AB91" s="249"/>
      <c r="AC91" s="249"/>
    </row>
    <row r="92" spans="13:29" x14ac:dyDescent="0.25">
      <c r="M92" s="248"/>
      <c r="N92" s="248"/>
      <c r="O92" s="248"/>
      <c r="P92" s="249"/>
      <c r="Q92" s="249"/>
      <c r="R92" s="249"/>
      <c r="S92" s="249"/>
      <c r="T92" s="250"/>
      <c r="U92" s="250"/>
      <c r="V92" s="250"/>
      <c r="W92" s="249"/>
      <c r="X92" s="249"/>
      <c r="Y92" s="249"/>
      <c r="Z92" s="249"/>
      <c r="AA92" s="249"/>
      <c r="AB92" s="249"/>
      <c r="AC92" s="249"/>
    </row>
    <row r="93" spans="13:29" x14ac:dyDescent="0.25">
      <c r="M93" s="248"/>
      <c r="N93" s="248"/>
      <c r="O93" s="248"/>
      <c r="P93" s="249"/>
      <c r="Q93" s="249"/>
      <c r="R93" s="249"/>
      <c r="S93" s="249"/>
      <c r="T93" s="250"/>
      <c r="U93" s="250"/>
      <c r="V93" s="250"/>
      <c r="W93" s="249"/>
      <c r="X93" s="249"/>
      <c r="Y93" s="249"/>
      <c r="Z93" s="249"/>
      <c r="AA93" s="249"/>
      <c r="AB93" s="249"/>
      <c r="AC93" s="249"/>
    </row>
    <row r="94" spans="13:29" x14ac:dyDescent="0.25">
      <c r="M94" s="248"/>
      <c r="N94" s="248"/>
      <c r="O94" s="248"/>
      <c r="P94" s="249"/>
      <c r="Q94" s="249"/>
      <c r="R94" s="249"/>
      <c r="S94" s="249"/>
      <c r="T94" s="250"/>
      <c r="U94" s="250"/>
      <c r="V94" s="250"/>
      <c r="W94" s="249"/>
      <c r="X94" s="249"/>
      <c r="Y94" s="249"/>
      <c r="Z94" s="249"/>
      <c r="AA94" s="249"/>
      <c r="AB94" s="249"/>
      <c r="AC94" s="249"/>
    </row>
    <row r="95" spans="13:29" x14ac:dyDescent="0.25">
      <c r="M95" s="248"/>
      <c r="N95" s="248"/>
      <c r="O95" s="248"/>
      <c r="P95" s="249"/>
      <c r="Q95" s="249"/>
      <c r="R95" s="249"/>
      <c r="S95" s="249"/>
      <c r="T95" s="250"/>
      <c r="U95" s="250"/>
      <c r="V95" s="250"/>
      <c r="W95" s="249"/>
      <c r="X95" s="249"/>
      <c r="Y95" s="249"/>
      <c r="Z95" s="249"/>
      <c r="AA95" s="249"/>
      <c r="AB95" s="249"/>
      <c r="AC95" s="249"/>
    </row>
    <row r="96" spans="13:29" x14ac:dyDescent="0.25">
      <c r="M96" s="248"/>
      <c r="N96" s="248"/>
      <c r="O96" s="248"/>
      <c r="P96" s="249"/>
      <c r="Q96" s="249"/>
      <c r="R96" s="249"/>
      <c r="S96" s="249"/>
      <c r="T96" s="250"/>
      <c r="U96" s="250"/>
      <c r="V96" s="250"/>
      <c r="W96" s="249"/>
      <c r="X96" s="249"/>
      <c r="Y96" s="249"/>
      <c r="Z96" s="249"/>
      <c r="AA96" s="249"/>
      <c r="AB96" s="249"/>
      <c r="AC96" s="249"/>
    </row>
    <row r="97" spans="13:29" x14ac:dyDescent="0.25">
      <c r="M97" s="248"/>
      <c r="N97" s="248"/>
      <c r="O97" s="248"/>
      <c r="P97" s="249"/>
      <c r="Q97" s="249"/>
      <c r="R97" s="249"/>
      <c r="S97" s="249"/>
      <c r="T97" s="250"/>
      <c r="U97" s="250"/>
      <c r="V97" s="250"/>
      <c r="W97" s="249"/>
      <c r="X97" s="249"/>
      <c r="Y97" s="249"/>
      <c r="Z97" s="249"/>
      <c r="AA97" s="249"/>
      <c r="AB97" s="249"/>
      <c r="AC97" s="249"/>
    </row>
    <row r="98" spans="13:29" x14ac:dyDescent="0.25">
      <c r="M98" s="248"/>
      <c r="N98" s="248"/>
      <c r="O98" s="248"/>
      <c r="P98" s="249"/>
      <c r="Q98" s="249"/>
      <c r="R98" s="249"/>
      <c r="S98" s="249"/>
      <c r="T98" s="250"/>
      <c r="U98" s="250"/>
      <c r="V98" s="250"/>
      <c r="W98" s="249"/>
      <c r="X98" s="249"/>
      <c r="Y98" s="249"/>
      <c r="Z98" s="249"/>
      <c r="AA98" s="249"/>
      <c r="AB98" s="249"/>
      <c r="AC98" s="249"/>
    </row>
    <row r="99" spans="13:29" x14ac:dyDescent="0.25">
      <c r="M99" s="248"/>
      <c r="N99" s="248"/>
      <c r="O99" s="248"/>
      <c r="P99" s="249"/>
      <c r="Q99" s="249"/>
      <c r="R99" s="249"/>
      <c r="S99" s="249"/>
      <c r="T99" s="250"/>
      <c r="U99" s="250"/>
      <c r="V99" s="250"/>
      <c r="W99" s="249"/>
      <c r="X99" s="249"/>
      <c r="Y99" s="249"/>
      <c r="Z99" s="249"/>
      <c r="AA99" s="249"/>
      <c r="AB99" s="249"/>
      <c r="AC99" s="249"/>
    </row>
    <row r="100" spans="13:29" x14ac:dyDescent="0.25">
      <c r="M100" s="248"/>
      <c r="N100" s="248"/>
      <c r="O100" s="248"/>
      <c r="P100" s="249"/>
      <c r="Q100" s="249"/>
      <c r="R100" s="249"/>
      <c r="S100" s="249"/>
      <c r="T100" s="250"/>
      <c r="U100" s="250"/>
      <c r="V100" s="250"/>
      <c r="W100" s="249"/>
      <c r="X100" s="249"/>
      <c r="Y100" s="249"/>
      <c r="Z100" s="249"/>
      <c r="AA100" s="249"/>
      <c r="AB100" s="249"/>
      <c r="AC100" s="249"/>
    </row>
    <row r="101" spans="13:29" x14ac:dyDescent="0.25">
      <c r="M101" s="248"/>
      <c r="N101" s="248"/>
      <c r="O101" s="248"/>
      <c r="P101" s="249"/>
      <c r="Q101" s="249"/>
      <c r="R101" s="249"/>
      <c r="S101" s="249"/>
      <c r="T101" s="250"/>
      <c r="U101" s="250"/>
      <c r="V101" s="250"/>
      <c r="W101" s="249"/>
      <c r="X101" s="249"/>
      <c r="Y101" s="249"/>
      <c r="Z101" s="249"/>
      <c r="AA101" s="249"/>
      <c r="AB101" s="249"/>
      <c r="AC101" s="249"/>
    </row>
    <row r="102" spans="13:29" x14ac:dyDescent="0.25">
      <c r="M102" s="248"/>
      <c r="N102" s="248"/>
      <c r="O102" s="248"/>
      <c r="P102" s="249"/>
      <c r="Q102" s="249"/>
      <c r="R102" s="249"/>
      <c r="S102" s="249"/>
      <c r="T102" s="250"/>
      <c r="U102" s="250"/>
      <c r="V102" s="250"/>
      <c r="W102" s="249"/>
      <c r="X102" s="249"/>
      <c r="Y102" s="249"/>
      <c r="Z102" s="249"/>
      <c r="AA102" s="249"/>
      <c r="AB102" s="249"/>
      <c r="AC102" s="249"/>
    </row>
    <row r="103" spans="13:29" x14ac:dyDescent="0.25">
      <c r="M103" s="248"/>
      <c r="N103" s="248"/>
      <c r="O103" s="248"/>
      <c r="P103" s="249"/>
      <c r="Q103" s="249"/>
      <c r="R103" s="249"/>
      <c r="S103" s="249"/>
      <c r="T103" s="250"/>
      <c r="U103" s="250"/>
      <c r="V103" s="250"/>
      <c r="W103" s="249"/>
      <c r="X103" s="249"/>
      <c r="Y103" s="249"/>
      <c r="Z103" s="249"/>
      <c r="AA103" s="249"/>
      <c r="AB103" s="249"/>
      <c r="AC103" s="249"/>
    </row>
    <row r="104" spans="13:29" x14ac:dyDescent="0.25">
      <c r="M104" s="248"/>
      <c r="N104" s="248"/>
      <c r="O104" s="248"/>
      <c r="P104" s="249"/>
      <c r="Q104" s="249"/>
      <c r="R104" s="249"/>
      <c r="S104" s="249"/>
      <c r="T104" s="250"/>
      <c r="U104" s="250"/>
      <c r="V104" s="250"/>
      <c r="W104" s="249"/>
      <c r="X104" s="249"/>
      <c r="Y104" s="249"/>
      <c r="Z104" s="249"/>
      <c r="AA104" s="249"/>
      <c r="AB104" s="249"/>
      <c r="AC104" s="249"/>
    </row>
    <row r="105" spans="13:29" x14ac:dyDescent="0.25">
      <c r="M105" s="248"/>
      <c r="N105" s="248"/>
      <c r="O105" s="248"/>
      <c r="P105" s="249"/>
      <c r="Q105" s="249"/>
      <c r="R105" s="249"/>
      <c r="S105" s="249"/>
      <c r="T105" s="250"/>
      <c r="U105" s="250"/>
      <c r="V105" s="250"/>
      <c r="W105" s="249"/>
      <c r="X105" s="249"/>
      <c r="Y105" s="249"/>
      <c r="Z105" s="249"/>
      <c r="AA105" s="249"/>
      <c r="AB105" s="249"/>
      <c r="AC105" s="249"/>
    </row>
    <row r="106" spans="13:29" x14ac:dyDescent="0.25">
      <c r="M106" s="248"/>
      <c r="N106" s="248"/>
      <c r="O106" s="248"/>
      <c r="P106" s="249"/>
      <c r="Q106" s="249"/>
      <c r="R106" s="249"/>
      <c r="S106" s="249"/>
      <c r="T106" s="250"/>
      <c r="U106" s="250"/>
      <c r="V106" s="250"/>
      <c r="W106" s="249"/>
      <c r="X106" s="249"/>
      <c r="Y106" s="249"/>
      <c r="Z106" s="249"/>
      <c r="AA106" s="249"/>
      <c r="AB106" s="249"/>
      <c r="AC106" s="249"/>
    </row>
    <row r="107" spans="13:29" x14ac:dyDescent="0.25">
      <c r="M107" s="248"/>
      <c r="N107" s="248"/>
      <c r="O107" s="248"/>
      <c r="P107" s="249"/>
      <c r="Q107" s="249"/>
      <c r="R107" s="249"/>
      <c r="S107" s="249"/>
      <c r="T107" s="250"/>
      <c r="U107" s="250"/>
      <c r="V107" s="250"/>
      <c r="W107" s="249"/>
      <c r="X107" s="249"/>
      <c r="Y107" s="249"/>
      <c r="Z107" s="249"/>
      <c r="AA107" s="249"/>
      <c r="AB107" s="249"/>
      <c r="AC107" s="249"/>
    </row>
    <row r="108" spans="13:29" x14ac:dyDescent="0.25">
      <c r="M108" s="248"/>
      <c r="N108" s="248"/>
      <c r="O108" s="248"/>
      <c r="P108" s="249"/>
      <c r="Q108" s="249"/>
      <c r="R108" s="249"/>
      <c r="S108" s="249"/>
      <c r="T108" s="250"/>
      <c r="U108" s="250"/>
      <c r="V108" s="250"/>
      <c r="W108" s="249"/>
      <c r="X108" s="249"/>
      <c r="Y108" s="249"/>
      <c r="Z108" s="249"/>
      <c r="AA108" s="249"/>
      <c r="AB108" s="249"/>
      <c r="AC108" s="249"/>
    </row>
    <row r="109" spans="13:29" x14ac:dyDescent="0.25">
      <c r="M109" s="248"/>
      <c r="N109" s="248"/>
      <c r="O109" s="248"/>
      <c r="P109" s="249"/>
      <c r="Q109" s="249"/>
      <c r="R109" s="249"/>
      <c r="S109" s="249"/>
      <c r="T109" s="250"/>
      <c r="U109" s="250"/>
      <c r="V109" s="250"/>
      <c r="W109" s="249"/>
      <c r="X109" s="249"/>
      <c r="Y109" s="249"/>
      <c r="Z109" s="249"/>
      <c r="AA109" s="249"/>
      <c r="AB109" s="249"/>
      <c r="AC109" s="249"/>
    </row>
    <row r="110" spans="13:29" x14ac:dyDescent="0.25">
      <c r="M110" s="248"/>
      <c r="N110" s="248"/>
      <c r="O110" s="248"/>
      <c r="P110" s="249"/>
      <c r="Q110" s="249"/>
      <c r="R110" s="249"/>
      <c r="S110" s="249"/>
      <c r="T110" s="250"/>
      <c r="U110" s="250"/>
      <c r="V110" s="250"/>
      <c r="W110" s="249"/>
      <c r="X110" s="249"/>
      <c r="Y110" s="249"/>
      <c r="Z110" s="249"/>
      <c r="AA110" s="249"/>
      <c r="AB110" s="249"/>
      <c r="AC110" s="249"/>
    </row>
    <row r="111" spans="13:29" x14ac:dyDescent="0.25">
      <c r="M111" s="248"/>
      <c r="N111" s="248"/>
      <c r="O111" s="248"/>
      <c r="P111" s="249"/>
      <c r="Q111" s="249"/>
      <c r="R111" s="249"/>
      <c r="S111" s="249"/>
      <c r="T111" s="250"/>
      <c r="U111" s="250"/>
      <c r="V111" s="250"/>
      <c r="W111" s="249"/>
      <c r="X111" s="249"/>
      <c r="Y111" s="249"/>
      <c r="Z111" s="249"/>
      <c r="AA111" s="249"/>
      <c r="AB111" s="249"/>
      <c r="AC111" s="249"/>
    </row>
    <row r="112" spans="13:29" x14ac:dyDescent="0.25">
      <c r="M112" s="248"/>
      <c r="N112" s="248"/>
      <c r="O112" s="248"/>
      <c r="P112" s="249"/>
      <c r="Q112" s="249"/>
      <c r="R112" s="249"/>
      <c r="S112" s="249"/>
      <c r="T112" s="250"/>
      <c r="U112" s="250"/>
      <c r="V112" s="250"/>
      <c r="W112" s="249"/>
      <c r="X112" s="249"/>
      <c r="Y112" s="249"/>
      <c r="Z112" s="249"/>
      <c r="AA112" s="249"/>
      <c r="AB112" s="249"/>
      <c r="AC112" s="249"/>
    </row>
    <row r="113" spans="13:29" x14ac:dyDescent="0.25">
      <c r="M113" s="248"/>
      <c r="N113" s="248"/>
      <c r="O113" s="248"/>
      <c r="P113" s="249"/>
      <c r="Q113" s="249"/>
      <c r="R113" s="249"/>
      <c r="S113" s="249"/>
      <c r="T113" s="250"/>
      <c r="U113" s="250"/>
      <c r="V113" s="250"/>
      <c r="W113" s="249"/>
      <c r="X113" s="249"/>
      <c r="Y113" s="249"/>
      <c r="Z113" s="249"/>
      <c r="AA113" s="249"/>
      <c r="AB113" s="249"/>
      <c r="AC113" s="249"/>
    </row>
    <row r="114" spans="13:29" x14ac:dyDescent="0.25">
      <c r="M114" s="248"/>
      <c r="N114" s="248"/>
      <c r="O114" s="248"/>
      <c r="P114" s="249"/>
      <c r="Q114" s="249"/>
      <c r="R114" s="249"/>
      <c r="S114" s="249"/>
      <c r="T114" s="250"/>
      <c r="U114" s="250"/>
      <c r="V114" s="250"/>
      <c r="W114" s="249"/>
      <c r="X114" s="249"/>
      <c r="Y114" s="249"/>
      <c r="Z114" s="249"/>
      <c r="AA114" s="249"/>
      <c r="AB114" s="249"/>
      <c r="AC114" s="249"/>
    </row>
    <row r="115" spans="13:29" x14ac:dyDescent="0.25">
      <c r="M115" s="248"/>
      <c r="N115" s="248"/>
      <c r="O115" s="248"/>
      <c r="P115" s="249"/>
      <c r="Q115" s="249"/>
      <c r="R115" s="249"/>
      <c r="S115" s="249"/>
      <c r="T115" s="250"/>
      <c r="U115" s="250"/>
      <c r="V115" s="250"/>
      <c r="W115" s="249"/>
      <c r="X115" s="249"/>
      <c r="Y115" s="249"/>
      <c r="Z115" s="249"/>
      <c r="AA115" s="249"/>
      <c r="AB115" s="249"/>
      <c r="AC115" s="249"/>
    </row>
    <row r="116" spans="13:29" x14ac:dyDescent="0.25">
      <c r="M116" s="248"/>
      <c r="N116" s="248"/>
      <c r="O116" s="248"/>
      <c r="P116" s="249"/>
      <c r="Q116" s="249"/>
      <c r="R116" s="249"/>
      <c r="S116" s="249"/>
      <c r="T116" s="250"/>
      <c r="U116" s="250"/>
      <c r="V116" s="250"/>
      <c r="W116" s="249"/>
      <c r="X116" s="249"/>
      <c r="Y116" s="249"/>
      <c r="Z116" s="249"/>
      <c r="AA116" s="249"/>
      <c r="AB116" s="249"/>
      <c r="AC116" s="249"/>
    </row>
    <row r="117" spans="13:29" x14ac:dyDescent="0.25">
      <c r="M117" s="248"/>
      <c r="N117" s="248"/>
      <c r="O117" s="248"/>
      <c r="P117" s="249"/>
      <c r="Q117" s="249"/>
      <c r="R117" s="249"/>
      <c r="S117" s="249"/>
      <c r="T117" s="250"/>
      <c r="U117" s="250"/>
      <c r="V117" s="250"/>
      <c r="W117" s="249"/>
      <c r="X117" s="249"/>
      <c r="Y117" s="249"/>
      <c r="Z117" s="249"/>
      <c r="AA117" s="249"/>
      <c r="AB117" s="249"/>
      <c r="AC117" s="249"/>
    </row>
    <row r="118" spans="13:29" x14ac:dyDescent="0.25">
      <c r="M118" s="248"/>
      <c r="N118" s="248"/>
      <c r="O118" s="248"/>
      <c r="P118" s="249"/>
      <c r="Q118" s="249"/>
      <c r="R118" s="249"/>
      <c r="S118" s="249"/>
      <c r="T118" s="250"/>
      <c r="U118" s="250"/>
      <c r="V118" s="250"/>
      <c r="W118" s="249"/>
      <c r="X118" s="249"/>
      <c r="Y118" s="249"/>
      <c r="Z118" s="249"/>
      <c r="AA118" s="249"/>
      <c r="AB118" s="249"/>
      <c r="AC118" s="249"/>
    </row>
    <row r="119" spans="13:29" x14ac:dyDescent="0.25">
      <c r="M119" s="248"/>
      <c r="N119" s="248"/>
      <c r="O119" s="248"/>
      <c r="P119" s="249"/>
      <c r="Q119" s="249"/>
      <c r="R119" s="249"/>
      <c r="S119" s="249"/>
      <c r="T119" s="250"/>
      <c r="U119" s="250"/>
      <c r="V119" s="250"/>
      <c r="W119" s="249"/>
      <c r="X119" s="249"/>
      <c r="Y119" s="249"/>
      <c r="Z119" s="249"/>
      <c r="AA119" s="249"/>
      <c r="AB119" s="249"/>
      <c r="AC119" s="249"/>
    </row>
    <row r="120" spans="13:29" x14ac:dyDescent="0.25">
      <c r="M120" s="248"/>
      <c r="N120" s="248"/>
      <c r="O120" s="248"/>
      <c r="P120" s="249"/>
      <c r="Q120" s="249"/>
      <c r="R120" s="249"/>
      <c r="S120" s="249"/>
      <c r="T120" s="250"/>
      <c r="U120" s="250"/>
      <c r="V120" s="250"/>
      <c r="W120" s="249"/>
      <c r="X120" s="249"/>
      <c r="Y120" s="249"/>
      <c r="Z120" s="249"/>
      <c r="AA120" s="249"/>
      <c r="AB120" s="249"/>
      <c r="AC120" s="249"/>
    </row>
    <row r="121" spans="13:29" x14ac:dyDescent="0.25">
      <c r="M121" s="248"/>
      <c r="N121" s="248"/>
      <c r="O121" s="248"/>
      <c r="P121" s="249"/>
      <c r="Q121" s="249"/>
      <c r="R121" s="249"/>
      <c r="S121" s="249"/>
      <c r="T121" s="250"/>
      <c r="U121" s="250"/>
      <c r="V121" s="250"/>
      <c r="W121" s="249"/>
      <c r="X121" s="249"/>
      <c r="Y121" s="249"/>
      <c r="Z121" s="249"/>
      <c r="AA121" s="249"/>
      <c r="AB121" s="249"/>
      <c r="AC121" s="249"/>
    </row>
    <row r="122" spans="13:29" x14ac:dyDescent="0.25">
      <c r="M122" s="248"/>
      <c r="N122" s="248"/>
      <c r="O122" s="248"/>
      <c r="P122" s="249"/>
      <c r="Q122" s="249"/>
      <c r="R122" s="249"/>
      <c r="S122" s="249"/>
      <c r="T122" s="250"/>
      <c r="U122" s="250"/>
      <c r="V122" s="250"/>
      <c r="W122" s="249"/>
      <c r="X122" s="249"/>
      <c r="Y122" s="249"/>
      <c r="Z122" s="249"/>
      <c r="AA122" s="249"/>
      <c r="AB122" s="249"/>
      <c r="AC122" s="249"/>
    </row>
    <row r="123" spans="13:29" x14ac:dyDescent="0.25">
      <c r="M123" s="248"/>
      <c r="N123" s="248"/>
      <c r="O123" s="248"/>
      <c r="P123" s="249"/>
      <c r="Q123" s="249"/>
      <c r="R123" s="249"/>
      <c r="S123" s="249"/>
      <c r="T123" s="250"/>
      <c r="U123" s="250"/>
      <c r="V123" s="250"/>
      <c r="W123" s="249"/>
      <c r="X123" s="249"/>
      <c r="Y123" s="249"/>
      <c r="Z123" s="249"/>
      <c r="AA123" s="249"/>
      <c r="AB123" s="249"/>
      <c r="AC123" s="249"/>
    </row>
    <row r="124" spans="13:29" x14ac:dyDescent="0.25">
      <c r="M124" s="248"/>
      <c r="N124" s="248"/>
      <c r="O124" s="248"/>
      <c r="P124" s="249"/>
      <c r="Q124" s="249"/>
      <c r="R124" s="249"/>
      <c r="S124" s="249"/>
      <c r="T124" s="250"/>
      <c r="U124" s="250"/>
      <c r="V124" s="250"/>
      <c r="W124" s="249"/>
      <c r="X124" s="249"/>
      <c r="Y124" s="249"/>
      <c r="Z124" s="249"/>
      <c r="AA124" s="249"/>
      <c r="AB124" s="249"/>
      <c r="AC124" s="249"/>
    </row>
    <row r="125" spans="13:29" x14ac:dyDescent="0.25">
      <c r="M125" s="248"/>
      <c r="N125" s="248"/>
      <c r="O125" s="248"/>
      <c r="P125" s="249"/>
      <c r="Q125" s="249"/>
      <c r="R125" s="249"/>
      <c r="S125" s="249"/>
      <c r="T125" s="250"/>
      <c r="U125" s="250"/>
      <c r="V125" s="250"/>
      <c r="W125" s="249"/>
      <c r="X125" s="249"/>
      <c r="Y125" s="249"/>
      <c r="Z125" s="249"/>
      <c r="AA125" s="249"/>
      <c r="AB125" s="249"/>
      <c r="AC125" s="249"/>
    </row>
    <row r="128" spans="13:29" x14ac:dyDescent="0.25">
      <c r="N128" s="238"/>
      <c r="O128" s="248"/>
      <c r="P128" s="249"/>
      <c r="Q128" s="249"/>
      <c r="R128" s="249"/>
      <c r="S128" s="249"/>
      <c r="T128" s="250"/>
      <c r="U128" s="250"/>
      <c r="V128" s="250"/>
      <c r="W128" s="249"/>
      <c r="X128" s="249"/>
      <c r="Y128" s="249"/>
      <c r="Z128" s="249"/>
      <c r="AA128" s="249"/>
      <c r="AB128" s="249"/>
      <c r="AC128" s="249"/>
    </row>
    <row r="129" spans="14:29" x14ac:dyDescent="0.25">
      <c r="O129" s="248"/>
      <c r="P129" s="249"/>
      <c r="Q129" s="249"/>
      <c r="R129" s="249"/>
      <c r="S129" s="249"/>
      <c r="T129" s="250"/>
      <c r="U129" s="250"/>
      <c r="V129" s="250"/>
      <c r="W129" s="249"/>
      <c r="X129" s="249"/>
      <c r="Y129" s="249"/>
      <c r="Z129" s="249"/>
      <c r="AA129" s="249"/>
      <c r="AB129" s="249"/>
      <c r="AC129" s="249"/>
    </row>
    <row r="130" spans="14:29" x14ac:dyDescent="0.25">
      <c r="N130" s="249"/>
    </row>
    <row r="131" spans="14:29" x14ac:dyDescent="0.25">
      <c r="N131" s="249"/>
    </row>
    <row r="132" spans="14:29" x14ac:dyDescent="0.25">
      <c r="N132" s="249"/>
    </row>
  </sheetData>
  <mergeCells count="36">
    <mergeCell ref="C29:D29"/>
    <mergeCell ref="D41:E41"/>
    <mergeCell ref="F41:G41"/>
    <mergeCell ref="C49:H50"/>
    <mergeCell ref="C62:H63"/>
    <mergeCell ref="E29:H29"/>
    <mergeCell ref="C36:D36"/>
    <mergeCell ref="C37:D37"/>
    <mergeCell ref="C38:D38"/>
    <mergeCell ref="C40:D40"/>
    <mergeCell ref="C39:D39"/>
    <mergeCell ref="E27:H27"/>
    <mergeCell ref="C28:D28"/>
    <mergeCell ref="E28:H28"/>
    <mergeCell ref="C15:D15"/>
    <mergeCell ref="E15:G15"/>
    <mergeCell ref="C18:D18"/>
    <mergeCell ref="F18:H18"/>
    <mergeCell ref="E22:H22"/>
    <mergeCell ref="C23:D23"/>
    <mergeCell ref="C24:D24"/>
    <mergeCell ref="C25:D25"/>
    <mergeCell ref="C26:D26"/>
    <mergeCell ref="C27:D27"/>
    <mergeCell ref="C12:D12"/>
    <mergeCell ref="E12:G12"/>
    <mergeCell ref="C13:D13"/>
    <mergeCell ref="E13:G13"/>
    <mergeCell ref="C14:D14"/>
    <mergeCell ref="E14:G14"/>
    <mergeCell ref="C8:D9"/>
    <mergeCell ref="E8:G9"/>
    <mergeCell ref="C10:D10"/>
    <mergeCell ref="E10:G10"/>
    <mergeCell ref="C11:D11"/>
    <mergeCell ref="E11:G11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Question 2</vt:lpstr>
      <vt:lpstr>Question 3 </vt:lpstr>
      <vt:lpstr>Question 4</vt:lpstr>
      <vt:lpstr>Question 5</vt:lpstr>
      <vt:lpstr>'Question 5'!_Hlk6488088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2023-04-17T01:41:53Z</dcterms:created>
  <dcterms:modified xsi:type="dcterms:W3CDTF">2024-04-01T20:23:00Z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c3257f-7003-41f4-b780-9a3afb3190ad_Enabled">
    <vt:lpwstr>true</vt:lpwstr>
  </property>
  <property fmtid="{D5CDD505-2E9C-101B-9397-08002B2CF9AE}" pid="3" name="MSIP_Label_5dc3257f-7003-41f4-b780-9a3afb3190ad_SetDate">
    <vt:lpwstr>2023-05-12T14:03:41Z</vt:lpwstr>
  </property>
  <property fmtid="{D5CDD505-2E9C-101B-9397-08002B2CF9AE}" pid="4" name="MSIP_Label_5dc3257f-7003-41f4-b780-9a3afb3190ad_Method">
    <vt:lpwstr>Privileged</vt:lpwstr>
  </property>
  <property fmtid="{D5CDD505-2E9C-101B-9397-08002B2CF9AE}" pid="5" name="MSIP_Label_5dc3257f-7003-41f4-b780-9a3afb3190ad_Name">
    <vt:lpwstr>GWL - Internal</vt:lpwstr>
  </property>
  <property fmtid="{D5CDD505-2E9C-101B-9397-08002B2CF9AE}" pid="6" name="MSIP_Label_5dc3257f-7003-41f4-b780-9a3afb3190ad_SiteId">
    <vt:lpwstr>eaa6cb52-58d7-45cd-8bd6-b1d2a8e61312</vt:lpwstr>
  </property>
  <property fmtid="{D5CDD505-2E9C-101B-9397-08002B2CF9AE}" pid="7" name="MSIP_Label_5dc3257f-7003-41f4-b780-9a3afb3190ad_ActionId">
    <vt:lpwstr>2b07750b-bef0-47c5-a1a0-7f265b716920</vt:lpwstr>
  </property>
  <property fmtid="{D5CDD505-2E9C-101B-9397-08002B2CF9AE}" pid="8" name="MSIP_Label_5dc3257f-7003-41f4-b780-9a3afb3190ad_ContentBits">
    <vt:lpwstr>0</vt:lpwstr>
  </property>
  <property fmtid="{D5CDD505-2E9C-101B-9397-08002B2CF9AE}" pid="9" name="MSIP_Label_9043f10a-881e-4653-a55e-02ca2cc829dc_Enabled">
    <vt:lpwstr>true</vt:lpwstr>
  </property>
  <property fmtid="{D5CDD505-2E9C-101B-9397-08002B2CF9AE}" pid="10" name="MSIP_Label_9043f10a-881e-4653-a55e-02ca2cc829dc_SetDate">
    <vt:lpwstr>2024-01-15T01:40:36Z</vt:lpwstr>
  </property>
  <property fmtid="{D5CDD505-2E9C-101B-9397-08002B2CF9AE}" pid="11" name="MSIP_Label_9043f10a-881e-4653-a55e-02ca2cc829dc_Method">
    <vt:lpwstr>Standard</vt:lpwstr>
  </property>
  <property fmtid="{D5CDD505-2E9C-101B-9397-08002B2CF9AE}" pid="12" name="MSIP_Label_9043f10a-881e-4653-a55e-02ca2cc829dc_Name">
    <vt:lpwstr>ADC_class_200</vt:lpwstr>
  </property>
  <property fmtid="{D5CDD505-2E9C-101B-9397-08002B2CF9AE}" pid="13" name="MSIP_Label_9043f10a-881e-4653-a55e-02ca2cc829dc_SiteId">
    <vt:lpwstr>94cfddbc-0627-494a-ad7a-29aea3aea832</vt:lpwstr>
  </property>
  <property fmtid="{D5CDD505-2E9C-101B-9397-08002B2CF9AE}" pid="14" name="MSIP_Label_9043f10a-881e-4653-a55e-02ca2cc829dc_ActionId">
    <vt:lpwstr>3d8e44f7-4e15-4abc-86b3-438ed2707d2f</vt:lpwstr>
  </property>
  <property fmtid="{D5CDD505-2E9C-101B-9397-08002B2CF9AE}" pid="15" name="MSIP_Label_9043f10a-881e-4653-a55e-02ca2cc829dc_ContentBits">
    <vt:lpwstr>0</vt:lpwstr>
  </property>
</Properties>
</file>