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78ED30AC-8C06-4450-9C6C-58ED160E33A3}" xr6:coauthVersionLast="47" xr6:coauthVersionMax="47" xr10:uidLastSave="{00000000-0000-0000-0000-000000000000}"/>
  <bookViews>
    <workbookView xWindow="-120" yWindow="-120" windowWidth="29040" windowHeight="15840" xr2:uid="{4DE0A405-97BE-4042-B481-4604990612A5}"/>
  </bookViews>
  <sheets>
    <sheet name="Notes" sheetId="7" r:id="rId1"/>
    <sheet name="Q01" sheetId="25" r:id="rId2"/>
    <sheet name="Q02" sheetId="46" r:id="rId3"/>
    <sheet name="Q03" sheetId="39" r:id="rId4"/>
    <sheet name="Q04" sheetId="47" r:id="rId5"/>
    <sheet name="Q05" sheetId="48" r:id="rId6"/>
    <sheet name="Q06" sheetId="55" r:id="rId7"/>
    <sheet name="Q07" sheetId="50" r:id="rId8"/>
    <sheet name="Q08" sheetId="51" r:id="rId9"/>
    <sheet name="Q09" sheetId="5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5" l="1"/>
  <c r="F43" i="50"/>
  <c r="F42" i="50"/>
  <c r="F41" i="50"/>
  <c r="F40" i="50"/>
  <c r="F39" i="50"/>
  <c r="F38" i="50"/>
  <c r="F37" i="50"/>
  <c r="F36" i="50"/>
  <c r="A43" i="47"/>
  <c r="A44" i="47" s="1"/>
  <c r="A45" i="47" s="1"/>
  <c r="A46" i="47" s="1"/>
  <c r="A12" i="46"/>
  <c r="A13" i="46" s="1"/>
  <c r="A14" i="46" s="1"/>
  <c r="A15" i="46" s="1"/>
  <c r="A16" i="46" s="1"/>
  <c r="A17" i="46" s="1"/>
  <c r="A18" i="46" s="1"/>
  <c r="A19" i="46" s="1"/>
  <c r="A20" i="46" s="1"/>
  <c r="A21" i="46" s="1"/>
</calcChain>
</file>

<file path=xl/sharedStrings.xml><?xml version="1.0" encoding="utf-8"?>
<sst xmlns="http://schemas.openxmlformats.org/spreadsheetml/2006/main" count="561" uniqueCount="386">
  <si>
    <t>ANSWER:</t>
  </si>
  <si>
    <t>Question 1</t>
  </si>
  <si>
    <t>END OF QUESTION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</si>
  <si>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</si>
  <si>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</si>
  <si>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</si>
  <si>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</si>
  <si>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</si>
  <si>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</si>
  <si>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</si>
  <si>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</si>
  <si>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</si>
  <si>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(8 points)</t>
  </si>
  <si>
    <t>Question 2</t>
  </si>
  <si>
    <t>Question 3</t>
  </si>
  <si>
    <t>(7 points)</t>
  </si>
  <si>
    <t>Question 4</t>
  </si>
  <si>
    <t>Question 5</t>
  </si>
  <si>
    <t>Question 6</t>
  </si>
  <si>
    <t>Question 7</t>
  </si>
  <si>
    <t>Question 8</t>
  </si>
  <si>
    <t>(9 points)</t>
  </si>
  <si>
    <t>Question 9</t>
  </si>
  <si>
    <t>The response for part (a) is to be provided in the Word document.</t>
  </si>
  <si>
    <t>You are given:</t>
  </si>
  <si>
    <t>(c)       (2 points)</t>
  </si>
  <si>
    <t>Show your work.</t>
  </si>
  <si>
    <t>(d)       (2 points)</t>
  </si>
  <si>
    <t>N/A</t>
  </si>
  <si>
    <t>(b)       (3 points)</t>
  </si>
  <si>
    <t>The responses for parts (a) and (b) are to be provided in the Word document.</t>
  </si>
  <si>
    <t>(6 points)</t>
  </si>
  <si>
    <t>The response for part (c) is to be provided in the Word document.</t>
  </si>
  <si>
    <t>The responses for parts (a) - (c) are to be provided in the Word document.</t>
  </si>
  <si>
    <t>The response for part (e) is to be provided in the Word document.</t>
  </si>
  <si>
    <t>250-500</t>
  </si>
  <si>
    <t>20X2</t>
  </si>
  <si>
    <t>Factor</t>
  </si>
  <si>
    <t>Area</t>
  </si>
  <si>
    <t>Deductible</t>
  </si>
  <si>
    <t>(d)       (3 points)</t>
  </si>
  <si>
    <t>(e)       (2 points)</t>
  </si>
  <si>
    <t>You are an actuary pricing Medicare Part D.</t>
  </si>
  <si>
    <t>Pre-Inflation Reduction Act (IRA) and Post-IRA Part D Benefit Design</t>
  </si>
  <si>
    <t>Brand</t>
  </si>
  <si>
    <t>Generic</t>
  </si>
  <si>
    <t>Initial Coverage Limit</t>
  </si>
  <si>
    <t xml:space="preserve">    Plan Cost Share</t>
  </si>
  <si>
    <t xml:space="preserve">    Member Cost Share</t>
  </si>
  <si>
    <t xml:space="preserve">    Manuf Cost Share</t>
  </si>
  <si>
    <t>Coverage Gap</t>
  </si>
  <si>
    <t>TrOOP</t>
  </si>
  <si>
    <t>Catastrophic Phase</t>
  </si>
  <si>
    <t xml:space="preserve">    Gov’t Reinsurance</t>
  </si>
  <si>
    <t>Phase / Drug Type</t>
  </si>
  <si>
    <t>Drug Cost</t>
  </si>
  <si>
    <t>Deductible to ICL</t>
  </si>
  <si>
    <t>Donut Hole – Brand</t>
  </si>
  <si>
    <t>Donut Hole – Generic</t>
  </si>
  <si>
    <t>Catastrophic</t>
  </si>
  <si>
    <t>Total</t>
  </si>
  <si>
    <t>Calculate the member cost share and the amount applied to the out of pocket accumulator for Member A given the claims occur in:</t>
  </si>
  <si>
    <t>(i)    2023</t>
  </si>
  <si>
    <t>(ii)   2025</t>
  </si>
  <si>
    <t>(a)       (3 points)</t>
  </si>
  <si>
    <t>A less expensive generic drug is expected to become available in June 2025 for a patent-expired brand drug.</t>
  </si>
  <si>
    <t>Month</t>
  </si>
  <si>
    <t>Drug Costs – Brand</t>
  </si>
  <si>
    <t>Drug Costs – Generic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</si>
  <si>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</si>
  <si>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</si>
  <si>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</si>
  <si>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</si>
  <si>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</si>
  <si>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</si>
  <si>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</si>
  <si>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</si>
  <si>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</si>
  <si>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</si>
  <si>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</si>
  <si>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</si>
  <si>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(i)    Member cost share</t>
  </si>
  <si>
    <t>(ii)   Plan liability</t>
  </si>
  <si>
    <t>(iii)   Manufacturer liability</t>
  </si>
  <si>
    <t>(iv)   Government reinsurance</t>
  </si>
  <si>
    <t>(b)       (2 points)</t>
  </si>
  <si>
    <t>Expected Allowed Claims by Phase for Member A</t>
  </si>
  <si>
    <t>Anticipated 2025 Drug Claims for Member B</t>
  </si>
  <si>
    <t>Calculate the following for 2025 based on the projected claims for Member B:</t>
  </si>
  <si>
    <t>You are an actuary working on critical illness products.</t>
  </si>
  <si>
    <t>You are given the rate manual for a critical illness policy issued to a 40-year-old:</t>
  </si>
  <si>
    <t>10-year Critical Illness Rating Manual</t>
  </si>
  <si>
    <t>Age</t>
  </si>
  <si>
    <t>Claim Costs per 1,000</t>
  </si>
  <si>
    <t>Lapse Rate</t>
  </si>
  <si>
    <t>(a)       (4 points)</t>
  </si>
  <si>
    <t>(i)    Calculate the lifetime present value of claim costs. Show your work.</t>
  </si>
  <si>
    <t>(iv)    Describe considerations when setting lapse rate assumptions for policies sold at the employees’ worksite.</t>
  </si>
  <si>
    <t>(ii)    Create a sensitivity test for the lapse rate.</t>
  </si>
  <si>
    <t>(iii)    Explain the relationship between the lapse rate and the cost of providing coverage.</t>
  </si>
  <si>
    <t>Your client has a group policy that will be renewed next year.</t>
  </si>
  <si>
    <t>Group Credibility</t>
  </si>
  <si>
    <t>Actual to Expected Loss Ratio</t>
  </si>
  <si>
    <t>(b)       (1 point)</t>
  </si>
  <si>
    <t xml:space="preserve">Insurer 2-Choices offers a PPO and an HSA product.
</t>
  </si>
  <si>
    <t>You are given assumptions from Insurer 2-Choices’ rate manual and information on OldCo’s offerings.</t>
  </si>
  <si>
    <t xml:space="preserve">Employer Contribution </t>
  </si>
  <si>
    <t>Projected Enrollment Mix</t>
  </si>
  <si>
    <t>As a % of PPO Premium</t>
  </si>
  <si>
    <t>PPO</t>
  </si>
  <si>
    <t>HSA</t>
  </si>
  <si>
    <t>20%+</t>
  </si>
  <si>
    <t>15 - 19%</t>
  </si>
  <si>
    <t>10-14%</t>
  </si>
  <si>
    <t>Less than 10%</t>
  </si>
  <si>
    <t>Assumed Relative Health Status</t>
  </si>
  <si>
    <t>Enrollment Rate</t>
  </si>
  <si>
    <t xml:space="preserve">PPO </t>
  </si>
  <si>
    <t xml:space="preserve">HSA </t>
  </si>
  <si>
    <t>79%+</t>
  </si>
  <si>
    <t>60 - 79%</t>
  </si>
  <si>
    <t>50 - 59%</t>
  </si>
  <si>
    <t>40 - 49%</t>
  </si>
  <si>
    <t>20 - 39%</t>
  </si>
  <si>
    <t>&lt;20%</t>
  </si>
  <si>
    <t>Annual Pre-Selection Premium Trend:</t>
  </si>
  <si>
    <t>OldCo.</t>
  </si>
  <si>
    <t>Before Selection</t>
  </si>
  <si>
    <t>You are given for OldCo:</t>
  </si>
  <si>
    <t>Pure Premium 20X1</t>
  </si>
  <si>
    <t>Defined Employer Contribution Per Employee Per Month:</t>
  </si>
  <si>
    <t>Non-Benefit Load:</t>
  </si>
  <si>
    <t>None</t>
  </si>
  <si>
    <t>Calculate the effective premium change for the HSA in 20X2 using the following scenarios:</t>
  </si>
  <si>
    <t>(ii)    2-Choices insures the HSA while the PPO is insured by a competitor</t>
  </si>
  <si>
    <t>Annual Lapse</t>
  </si>
  <si>
    <t>Annual change in enrollment</t>
  </si>
  <si>
    <t>Benefit Buy-Down</t>
  </si>
  <si>
    <t>Employer Contribution Per Employee Per Month (as % of Premium)</t>
  </si>
  <si>
    <t>You are given rating information for NewCo.</t>
  </si>
  <si>
    <t>Calculate the amount of buy-down effect per employee that occurs in 20X2. Show your work. arrangement.  Show your work.</t>
  </si>
  <si>
    <t>NewCo. 20X1 MLR</t>
  </si>
  <si>
    <t>20X1 Annual Premium Per Employee</t>
  </si>
  <si>
    <t>20X2 Annual Average Premium Per Employee</t>
  </si>
  <si>
    <t>The responses for part (a) &amp; (b) are to be provided in the Word document.</t>
  </si>
  <si>
    <t>You are an LTC actuary working for the publicly traded company GHI on their experience study team.</t>
  </si>
  <si>
    <t>Initial claim exposure</t>
  </si>
  <si>
    <t>Interest rate</t>
  </si>
  <si>
    <t>Elimination period days</t>
  </si>
  <si>
    <t>Services Provided</t>
  </si>
  <si>
    <t>Care Setting</t>
  </si>
  <si>
    <t>Days per Week</t>
  </si>
  <si>
    <t>Home Health Care</t>
  </si>
  <si>
    <t>Assisted Living Facility</t>
  </si>
  <si>
    <t>Skilled Nursing Facility</t>
  </si>
  <si>
    <t>Pricing Assumptions for Estimated Exposures</t>
  </si>
  <si>
    <t>Max Daily Benefit Amount</t>
  </si>
  <si>
    <t>Max Annual Paid Claims</t>
  </si>
  <si>
    <t>Actual Daily Benefit Amount</t>
  </si>
  <si>
    <t>Daily Benefit Amount</t>
  </si>
  <si>
    <t>Paid Dollars by Year and Care Setting</t>
  </si>
  <si>
    <t>Year</t>
  </si>
  <si>
    <t>Actual Paid Claims</t>
  </si>
  <si>
    <t>Claims Termination by Duration and Industry Cumulative Continuance</t>
  </si>
  <si>
    <t>Duration Month</t>
  </si>
  <si>
    <t>Claim Terminations</t>
  </si>
  <si>
    <t>Industry Cumulative Continuance</t>
  </si>
  <si>
    <t>Calculate the total utilization rates by care setting. Show your work.</t>
  </si>
  <si>
    <t>20X1</t>
  </si>
  <si>
    <t xml:space="preserve">You are given pricing assumptions and benefit amounts:
</t>
  </si>
  <si>
    <t>(ii)    Interpret the results of the actual to expected analysis.</t>
  </si>
  <si>
    <t>(i)    	Develop an actual to expected analysis for the claims termination rates. Show your work.</t>
  </si>
  <si>
    <t>The response for part (f) is to be provided in the Word document.</t>
  </si>
  <si>
    <t>(11 points)</t>
  </si>
  <si>
    <t>Rating Factors</t>
  </si>
  <si>
    <t>Retention</t>
  </si>
  <si>
    <t>Age/Gender Premium Adjustment</t>
  </si>
  <si>
    <t>Claim Adjudication</t>
  </si>
  <si>
    <t>Males under 25</t>
  </si>
  <si>
    <t>Commissions</t>
  </si>
  <si>
    <t>Males 25-40</t>
  </si>
  <si>
    <t>Premium Taxes</t>
  </si>
  <si>
    <t>Males 40 and over</t>
  </si>
  <si>
    <t>Risk &amp; Profit</t>
  </si>
  <si>
    <t>Females under 25</t>
  </si>
  <si>
    <t>Other Administration</t>
  </si>
  <si>
    <t>Females 25-40</t>
  </si>
  <si>
    <t>Females 40 and over</t>
  </si>
  <si>
    <t>Group Size Premium Adjustment</t>
  </si>
  <si>
    <t>Number of Employees</t>
  </si>
  <si>
    <t>Area Adjustment</t>
  </si>
  <si>
    <t>5-9</t>
  </si>
  <si>
    <t>Northeast</t>
  </si>
  <si>
    <t>10-19</t>
  </si>
  <si>
    <t>Southeast</t>
  </si>
  <si>
    <t>20-49</t>
  </si>
  <si>
    <t>Midwest</t>
  </si>
  <si>
    <t>50-74</t>
  </si>
  <si>
    <t>West</t>
  </si>
  <si>
    <t>75-100</t>
  </si>
  <si>
    <t>Southwest</t>
  </si>
  <si>
    <t>Industry Premium Adjustment</t>
  </si>
  <si>
    <t>Contribution/Participation Adjustment</t>
  </si>
  <si>
    <t>Industry</t>
  </si>
  <si>
    <t>Employer Subsidy</t>
  </si>
  <si>
    <t>Employee Participation</t>
  </si>
  <si>
    <t>Hospitals, Home Health, Doctors, etc.</t>
  </si>
  <si>
    <t>0-49.9%</t>
  </si>
  <si>
    <t>Retail, Sales, Marketing, etc.</t>
  </si>
  <si>
    <t>50-100%</t>
  </si>
  <si>
    <t>Finance, Accounting, etc.</t>
  </si>
  <si>
    <t>Construction &amp; Manufacturing</t>
  </si>
  <si>
    <t>All Other</t>
  </si>
  <si>
    <t>Target Loss Ratio</t>
  </si>
  <si>
    <t>Premium and Expenses</t>
  </si>
  <si>
    <t>Premiums</t>
  </si>
  <si>
    <t>Incurred Claims</t>
  </si>
  <si>
    <t>Claim Adjudication Costs</t>
  </si>
  <si>
    <t>Other Administration Costs</t>
  </si>
  <si>
    <t>Premiums and Claims by Group Size</t>
  </si>
  <si>
    <t>Employees</t>
  </si>
  <si>
    <t>Claims</t>
  </si>
  <si>
    <t>Premium and Claims by Age/Gender</t>
  </si>
  <si>
    <t>Age/Gender</t>
  </si>
  <si>
    <t>Premium and Claims by Area</t>
  </si>
  <si>
    <t>Premium and Claims by Industry</t>
  </si>
  <si>
    <t>(c)</t>
  </si>
  <si>
    <t>(i)    Calculate 20X1 profit.  Show your work.</t>
  </si>
  <si>
    <t>(ii)    Create an actual to expected study for each assumption by completing the table provided in the Excel file.  Show your work.</t>
  </si>
  <si>
    <t>(iii)    Interpret the results for each assumption.</t>
  </si>
  <si>
    <t xml:space="preserve">You are pricing a renewal for a high-profile Northeast construction company.  The same employees participate in the plan as the prior year.   </t>
  </si>
  <si>
    <t>You are given rating factors, experience, and guidance from Lead Actuary on setting 20X2 rates.</t>
  </si>
  <si>
    <t>Calculate the renewal percentage increase.  Show your work.</t>
  </si>
  <si>
    <t>Eligible Employees</t>
  </si>
  <si>
    <t>Participating Employees</t>
  </si>
  <si>
    <t>Males, age 23</t>
  </si>
  <si>
    <t>Females, age 30</t>
  </si>
  <si>
    <t>Males, age 55</t>
  </si>
  <si>
    <t>Employer premium subsidy</t>
  </si>
  <si>
    <t>Guidance from the Lead Actuary on setting 20X2 rates:</t>
  </si>
  <si>
    <t>20X1 Experience</t>
  </si>
  <si>
    <t xml:space="preserve">You are given plan experience.
</t>
  </si>
  <si>
    <t>Credibility Weights</t>
  </si>
  <si>
    <t>Base Rate</t>
  </si>
  <si>
    <t>Group Size</t>
  </si>
  <si>
    <t>Contribution and Employee Participation</t>
  </si>
  <si>
    <t>Use the weights in the table below when calculating revised factors.</t>
  </si>
  <si>
    <t>Weight Given to 20X1 Claims Experience</t>
  </si>
  <si>
    <t>July 1, 20X0 – June 30, 20X1</t>
  </si>
  <si>
    <t>July 1, 20X1 – June 30, 20X2</t>
  </si>
  <si>
    <t>July 1, 20X2 – June 30, 20X3</t>
  </si>
  <si>
    <t>Paid Premium Per Member Per Month (PMPM)</t>
  </si>
  <si>
    <t>Average Number of Insured Members</t>
  </si>
  <si>
    <t>Paid Claims (in $000)</t>
  </si>
  <si>
    <t>IBNR Balance at end of period (in $000)</t>
  </si>
  <si>
    <t>Pooled Premiums (in $000)</t>
  </si>
  <si>
    <t>Pooled Claims (in $000)</t>
  </si>
  <si>
    <t>% of Paid Premium</t>
  </si>
  <si>
    <t>Administration</t>
  </si>
  <si>
    <t>Claims Trend</t>
  </si>
  <si>
    <t>Interest Rate</t>
  </si>
  <si>
    <t>Paid Premium PMPM from July 1, 20X3 to June 30, 20X4</t>
  </si>
  <si>
    <t>Pooling premium PMPM from July 1, 20X3 to June 30, 20X4</t>
  </si>
  <si>
    <t>Pooling premium PMPM from July 1, 20X4 to June 30, 20X5</t>
  </si>
  <si>
    <t>Expected number of insured members for the period from July 1, 20X4 to June 30, 20X5</t>
  </si>
  <si>
    <t>(i)    Client</t>
  </si>
  <si>
    <t>(ii)    Insurer</t>
  </si>
  <si>
    <t>The client has a deficit recovery arrangement where: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</si>
  <si>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Surplus is accumulated over 1 year to offset future deficits.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</si>
  <si>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Deficits are recovered over 2 years.</t>
    </r>
  </si>
  <si>
    <t>Calculate the PMPM premium rate for July 1, 20X4 to June 30, 20X5 under the deficit recovery arrangement.  Show your work.</t>
  </si>
  <si>
    <t>Calculate the accumulated surplus or deficit as at June 30, 20X3 from the perspective of the:</t>
  </si>
  <si>
    <t>(c)       (3 points)</t>
  </si>
  <si>
    <t xml:space="preserve">You are consulting for a private employer that wants to emulate the public prescription drug plan for plan year 2024 in Quebec. 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</si>
  <si>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All families include an employee, a spouse, and two children.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</si>
  <si>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Every adult would pay the maximum premium under the public plan.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</si>
  <si>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Pharmacy costs are evenly distributed for each month of the year.</t>
    </r>
  </si>
  <si>
    <t>You are given plan information and experience:</t>
  </si>
  <si>
    <t>2024 Quebec Public Plan</t>
  </si>
  <si>
    <t>Maximum annual premium</t>
  </si>
  <si>
    <t>Monthly deductible</t>
  </si>
  <si>
    <t>Member coinsurance</t>
  </si>
  <si>
    <t>Monthly out of pocket maximum</t>
  </si>
  <si>
    <t>Child coverage premium</t>
  </si>
  <si>
    <t>Child coverage cost share</t>
  </si>
  <si>
    <t>Private plan features</t>
  </si>
  <si>
    <t>Single coverage</t>
  </si>
  <si>
    <t>Family coverage</t>
  </si>
  <si>
    <t>Annual Deductible</t>
  </si>
  <si>
    <t>X</t>
  </si>
  <si>
    <t>2*X</t>
  </si>
  <si>
    <t>Coinsurance</t>
  </si>
  <si>
    <t>Annual Out-of-pocket maximum</t>
  </si>
  <si>
    <t>Y</t>
  </si>
  <si>
    <t>1.5*Y</t>
  </si>
  <si>
    <t>Monthly employee premium</t>
  </si>
  <si>
    <t>Z</t>
  </si>
  <si>
    <t>Ratio of expected plan sponsor costs relative to the expected public plan costs</t>
  </si>
  <si>
    <t>1.00 to 1.05</t>
  </si>
  <si>
    <t>1.25 to 1.30</t>
  </si>
  <si>
    <t>Annual Claim Probability Distribution</t>
  </si>
  <si>
    <t>Adult</t>
  </si>
  <si>
    <t>Child</t>
  </si>
  <si>
    <t>Family</t>
  </si>
  <si>
    <t>Cost range ($)</t>
  </si>
  <si>
    <t>Average Cost</t>
  </si>
  <si>
    <t>Distribution</t>
  </si>
  <si>
    <t>0-250</t>
  </si>
  <si>
    <t>500-1,000</t>
  </si>
  <si>
    <t>1,000-2,000</t>
  </si>
  <si>
    <t>2,000-5,000</t>
  </si>
  <si>
    <t>5,000-10,000</t>
  </si>
  <si>
    <t>10,000-20,000</t>
  </si>
  <si>
    <t>20,000-50,000</t>
  </si>
  <si>
    <t>&gt;50,000</t>
  </si>
  <si>
    <t>Private plan requirements</t>
  </si>
  <si>
    <t>(b)       (5 points)</t>
  </si>
  <si>
    <t xml:space="preserve">(i)    Construct a private employer plan that meets the private plan requirements by proposing values for the annual deductible (X), </t>
  </si>
  <si>
    <t>(ii)	    Verify the plan design meets the private plan requirements.</t>
  </si>
  <si>
    <t>You are given company premium and assumptions.</t>
  </si>
  <si>
    <t>Employee Premium Cost Share</t>
  </si>
  <si>
    <t>Assumptions</t>
  </si>
  <si>
    <t>Benefit</t>
  </si>
  <si>
    <t>Drivers</t>
  </si>
  <si>
    <t>Non-drivers</t>
  </si>
  <si>
    <t>Annual Trend</t>
  </si>
  <si>
    <t>Salary Change</t>
  </si>
  <si>
    <t>Life</t>
  </si>
  <si>
    <t>LTD</t>
  </si>
  <si>
    <t>Health</t>
  </si>
  <si>
    <t>Dental</t>
  </si>
  <si>
    <t>20X1 Total Premiums</t>
  </si>
  <si>
    <t>(d)       (1 point)</t>
  </si>
  <si>
    <t>Calculate the change in the 20X2 company cost for:</t>
  </si>
  <si>
    <t>(i)    Drivers</t>
  </si>
  <si>
    <t>(ii)    Non-drivers</t>
  </si>
  <si>
    <t>Show your work and state your assumptions.</t>
  </si>
  <si>
    <t>The response for parts (e) and (f) are to be provided in the Word document.</t>
  </si>
  <si>
    <t>(i)    Calculate the annual and quarterly year-over-year claims PMPM trends. Show your work.</t>
  </si>
  <si>
    <t>(ii)    Explain the patterns in both annual and quarterly year-over-year claims PMPM trends.</t>
  </si>
  <si>
    <t>The response for parts (d) - (f) are to be provided in the Word document.</t>
  </si>
  <si>
    <t>Insurer 2-Choices offers both the PPO and HSA product to OldCo.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</si>
  <si>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In 20X1 and 20X2, the group only offered a copay-based plan design.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</si>
  <si>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In 4Q 20X2, the employer announced a change to full-replacement CDHP, effective in 20X3.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</si>
  <si>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No material changes to employee group member characteristics.</t>
    </r>
  </si>
  <si>
    <t>You are given claims experience:</t>
  </si>
  <si>
    <t>Claim Experience</t>
  </si>
  <si>
    <t>Quarter</t>
  </si>
  <si>
    <t># of Employees</t>
  </si>
  <si>
    <t># of Members</t>
  </si>
  <si>
    <t>Net Paid Claims</t>
  </si>
  <si>
    <t>1Q 20X1</t>
  </si>
  <si>
    <t>2Q 20X1</t>
  </si>
  <si>
    <t>3Q 20X1</t>
  </si>
  <si>
    <t>4Q 20X1</t>
  </si>
  <si>
    <t>1Q 20X2</t>
  </si>
  <si>
    <t>2Q 20X2</t>
  </si>
  <si>
    <t>3Q 20X2</t>
  </si>
  <si>
    <t>4Q 20X2</t>
  </si>
  <si>
    <t>1Q 20X3</t>
  </si>
  <si>
    <t>2Q 20X3</t>
  </si>
  <si>
    <t>3Q 20X3</t>
  </si>
  <si>
    <t>4Q 20X3</t>
  </si>
  <si>
    <t>1Q 20X4</t>
  </si>
  <si>
    <t>2Q 20X4</t>
  </si>
  <si>
    <t>3Q 20X4</t>
  </si>
  <si>
    <t>4Q 20X4</t>
  </si>
  <si>
    <t>You are given projected drug claims for Member B:</t>
  </si>
  <si>
    <t>(i)</t>
  </si>
  <si>
    <t>(ii)</t>
  </si>
  <si>
    <t>(iii)</t>
  </si>
  <si>
    <t>(iv)</t>
  </si>
  <si>
    <t>(i)    	Develop an actual to expected analysis for the utilization rates for 20X1 and 20X2 combined. Show your work.</t>
  </si>
  <si>
    <t>Premium and Claims by Employer Subsidy and Participation</t>
  </si>
  <si>
    <t>Assumption</t>
  </si>
  <si>
    <t>Experience</t>
  </si>
  <si>
    <t>Pricing</t>
  </si>
  <si>
    <t>Difference</t>
  </si>
  <si>
    <t>Loss Ratio</t>
  </si>
  <si>
    <t>Weight Given to Current Rating Factors</t>
  </si>
  <si>
    <t>Calculate the rate increase based on historical experience. State your assumptions.  Show your work.</t>
  </si>
  <si>
    <t>Annual Discount Factor</t>
  </si>
  <si>
    <t>(i)    	2-Choices insures both the PPO and the HSA</t>
  </si>
  <si>
    <t xml:space="preserve">(4 points)  </t>
  </si>
  <si>
    <t>You are a benefits consultant, working with two employer groups (OldCo and NewCo) and Insurer 2-Choices.</t>
  </si>
  <si>
    <t>annual out-of-pocket maximum (Y), and family monthly employee premium (Z). 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</si>
</sst>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Symbol"/>
      <charset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indent="3"/>
    </xf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2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Continuous"/>
    </xf>
    <xf numFmtId="10" fontId="9" fillId="2" borderId="1" xfId="0" applyNumberFormat="1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Continuous"/>
    </xf>
    <xf numFmtId="0" fontId="9" fillId="2" borderId="4" xfId="0" applyFont="1" applyFill="1" applyBorder="1" applyAlignment="1">
      <alignment horizontal="centerContinuous"/>
    </xf>
    <xf numFmtId="0" fontId="9" fillId="2" borderId="6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"/>
    </xf>
    <xf numFmtId="164" fontId="12" fillId="2" borderId="1" xfId="4" applyNumberFormat="1" applyFont="1" applyFill="1" applyBorder="1" applyAlignment="1">
      <alignment horizontal="center"/>
    </xf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right" vertical="center"/>
    </xf>
    <xf numFmtId="9" fontId="6" fillId="2" borderId="7" xfId="0" applyNumberFormat="1" applyFont="1" applyFill="1" applyBorder="1" applyAlignment="1">
      <alignment horizontal="right" vertical="center"/>
    </xf>
    <xf numFmtId="9" fontId="6" fillId="2" borderId="3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9" fontId="6" fillId="2" borderId="10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9" fontId="6" fillId="2" borderId="1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right" vertical="center"/>
    </xf>
    <xf numFmtId="0" fontId="12" fillId="2" borderId="5" xfId="0" quotePrefix="1" applyFont="1" applyFill="1" applyBorder="1" applyAlignment="1">
      <alignment horizontal="left" vertical="center"/>
    </xf>
    <xf numFmtId="0" fontId="12" fillId="2" borderId="6" xfId="0" quotePrefix="1" applyFont="1" applyFill="1" applyBorder="1" applyAlignment="1">
      <alignment horizontal="right" vertical="center"/>
    </xf>
    <xf numFmtId="9" fontId="12" fillId="2" borderId="1" xfId="0" applyNumberFormat="1" applyFont="1" applyFill="1" applyBorder="1"/>
    <xf numFmtId="43" fontId="1" fillId="2" borderId="1" xfId="3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quotePrefix="1" applyFont="1" applyFill="1"/>
    <xf numFmtId="43" fontId="12" fillId="2" borderId="1" xfId="3" applyFont="1" applyFill="1" applyBorder="1"/>
    <xf numFmtId="43" fontId="12" fillId="2" borderId="1" xfId="3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4" applyFont="1" applyFill="1" applyBorder="1"/>
    <xf numFmtId="164" fontId="1" fillId="2" borderId="1" xfId="4" applyNumberFormat="1" applyFont="1" applyFill="1" applyBorder="1"/>
    <xf numFmtId="164" fontId="1" fillId="2" borderId="1" xfId="4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9" fontId="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Continuous"/>
    </xf>
    <xf numFmtId="0" fontId="15" fillId="2" borderId="0" xfId="0" applyFont="1" applyFill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2" borderId="6" xfId="0" applyFont="1" applyFill="1" applyBorder="1" applyAlignment="1">
      <alignment horizontal="centerContinuous"/>
    </xf>
    <xf numFmtId="6" fontId="15" fillId="2" borderId="1" xfId="0" quotePrefix="1" applyNumberFormat="1" applyFont="1" applyFill="1" applyBorder="1" applyAlignment="1">
      <alignment horizontal="center"/>
    </xf>
    <xf numFmtId="6" fontId="15" fillId="2" borderId="1" xfId="0" applyNumberFormat="1" applyFont="1" applyFill="1" applyBorder="1" applyAlignment="1">
      <alignment horizontal="center"/>
    </xf>
    <xf numFmtId="6" fontId="15" fillId="2" borderId="0" xfId="0" quotePrefix="1" applyNumberFormat="1" applyFont="1" applyFill="1"/>
    <xf numFmtId="6" fontId="14" fillId="2" borderId="4" xfId="0" quotePrefix="1" applyNumberFormat="1" applyFont="1" applyFill="1" applyBorder="1" applyAlignment="1">
      <alignment horizontal="centerContinuous"/>
    </xf>
    <xf numFmtId="164" fontId="15" fillId="2" borderId="1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3" fontId="15" fillId="2" borderId="3" xfId="0" applyNumberFormat="1" applyFont="1" applyFill="1" applyBorder="1" applyAlignment="1">
      <alignment horizontal="center"/>
    </xf>
    <xf numFmtId="9" fontId="1" fillId="2" borderId="1" xfId="0" applyNumberFormat="1" applyFont="1" applyFill="1" applyBorder="1"/>
    <xf numFmtId="0" fontId="1" fillId="2" borderId="1" xfId="0" quotePrefix="1" applyFont="1" applyFill="1" applyBorder="1"/>
    <xf numFmtId="9" fontId="1" fillId="2" borderId="3" xfId="0" applyNumberFormat="1" applyFont="1" applyFill="1" applyBorder="1"/>
    <xf numFmtId="43" fontId="1" fillId="2" borderId="3" xfId="3" applyFont="1" applyFill="1" applyBorder="1"/>
    <xf numFmtId="3" fontId="1" fillId="2" borderId="1" xfId="0" applyNumberFormat="1" applyFont="1" applyFill="1" applyBorder="1"/>
    <xf numFmtId="43" fontId="1" fillId="2" borderId="0" xfId="3" applyFont="1" applyFill="1" applyBorder="1"/>
    <xf numFmtId="3" fontId="1" fillId="2" borderId="0" xfId="0" applyNumberFormat="1" applyFont="1" applyFill="1"/>
    <xf numFmtId="0" fontId="16" fillId="2" borderId="0" xfId="0" applyFont="1" applyFill="1"/>
    <xf numFmtId="0" fontId="3" fillId="2" borderId="0" xfId="0" applyFont="1" applyFill="1" applyAlignment="1">
      <alignment horizontal="left" vertical="center" indent="7"/>
    </xf>
    <xf numFmtId="0" fontId="2" fillId="2" borderId="5" xfId="0" applyFont="1" applyFill="1" applyBorder="1"/>
    <xf numFmtId="0" fontId="2" fillId="2" borderId="6" xfId="0" applyFont="1" applyFill="1" applyBorder="1"/>
    <xf numFmtId="0" fontId="12" fillId="2" borderId="0" xfId="0" applyFont="1" applyFill="1" applyAlignment="1">
      <alignment vertical="center" wrapText="1"/>
    </xf>
    <xf numFmtId="9" fontId="12" fillId="2" borderId="0" xfId="0" applyNumberFormat="1" applyFont="1" applyFill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3"/>
    </xf>
    <xf numFmtId="9" fontId="1" fillId="2" borderId="0" xfId="0" applyNumberFormat="1" applyFont="1" applyFill="1"/>
    <xf numFmtId="9" fontId="1" fillId="2" borderId="1" xfId="4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9" fontId="1" fillId="2" borderId="0" xfId="4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6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13" fontId="12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 indent="9"/>
    </xf>
    <xf numFmtId="0" fontId="9" fillId="2" borderId="6" xfId="0" applyFont="1" applyFill="1" applyBorder="1" applyAlignment="1">
      <alignment horizontal="centerContinuous" wrapText="1"/>
    </xf>
    <xf numFmtId="0" fontId="12" fillId="2" borderId="0" xfId="0" quotePrefix="1" applyFont="1" applyFill="1" applyAlignment="1">
      <alignment wrapText="1"/>
    </xf>
    <xf numFmtId="0" fontId="12" fillId="2" borderId="1" xfId="0" applyFont="1" applyFill="1" applyBorder="1"/>
    <xf numFmtId="6" fontId="12" fillId="2" borderId="1" xfId="0" applyNumberFormat="1" applyFont="1" applyFill="1" applyBorder="1" applyAlignment="1">
      <alignment horizontal="center" wrapText="1"/>
    </xf>
    <xf numFmtId="8" fontId="12" fillId="2" borderId="1" xfId="0" applyNumberFormat="1" applyFont="1" applyFill="1" applyBorder="1" applyAlignment="1">
      <alignment horizontal="center" wrapText="1"/>
    </xf>
    <xf numFmtId="9" fontId="12" fillId="2" borderId="1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wrapText="1"/>
    </xf>
    <xf numFmtId="0" fontId="9" fillId="2" borderId="4" xfId="0" applyFont="1" applyFill="1" applyBorder="1" applyAlignment="1">
      <alignment horizontal="centerContinuous" wrapText="1"/>
    </xf>
    <xf numFmtId="0" fontId="9" fillId="2" borderId="6" xfId="0" quotePrefix="1" applyFont="1" applyFill="1" applyBorder="1" applyAlignment="1">
      <alignment horizontal="centerContinuous" wrapText="1"/>
    </xf>
    <xf numFmtId="6" fontId="12" fillId="2" borderId="1" xfId="0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Continuous"/>
    </xf>
    <xf numFmtId="0" fontId="12" fillId="2" borderId="6" xfId="0" applyFont="1" applyFill="1" applyBorder="1" applyAlignment="1">
      <alignment horizontal="centerContinuous"/>
    </xf>
    <xf numFmtId="0" fontId="1" fillId="2" borderId="0" xfId="0" applyFont="1" applyFill="1" applyAlignment="1">
      <alignment horizontal="left" indent="6"/>
    </xf>
    <xf numFmtId="0" fontId="9" fillId="2" borderId="1" xfId="0" quotePrefix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Continuous" vertical="top" wrapText="1"/>
    </xf>
    <xf numFmtId="0" fontId="12" fillId="2" borderId="1" xfId="0" quotePrefix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horizontal="left" vertical="top"/>
    </xf>
    <xf numFmtId="165" fontId="12" fillId="2" borderId="1" xfId="2" applyNumberFormat="1" applyFont="1" applyFill="1" applyBorder="1" applyAlignment="1">
      <alignment horizontal="center" vertical="top" wrapText="1"/>
    </xf>
    <xf numFmtId="9" fontId="12" fillId="2" borderId="1" xfId="4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horizontal="center" vertical="center"/>
    </xf>
    <xf numFmtId="6" fontId="1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0" xfId="0" quotePrefix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4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2" fillId="3" borderId="1" xfId="0" applyFont="1" applyFill="1" applyBorder="1" applyAlignment="1">
      <alignment horizontal="center" vertical="center" wrapText="1"/>
    </xf>
    <xf numFmtId="6" fontId="10" fillId="2" borderId="5" xfId="0" applyNumberFormat="1" applyFont="1" applyFill="1" applyBorder="1" applyAlignment="1">
      <alignment horizontal="center" vertical="center" wrapText="1"/>
    </xf>
    <xf numFmtId="6" fontId="10" fillId="2" borderId="6" xfId="0" applyNumberFormat="1" applyFont="1" applyFill="1" applyBorder="1" applyAlignment="1">
      <alignment horizontal="center" vertical="center" wrapText="1"/>
    </xf>
    <xf numFmtId="9" fontId="10" fillId="2" borderId="5" xfId="0" applyNumberFormat="1" applyFont="1" applyFill="1" applyBorder="1" applyAlignment="1">
      <alignment horizontal="center"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5">
    <cellStyle name="Comma" xfId="3" builtinId="3"/>
    <cellStyle name="Currency" xfId="2" builtinId="4"/>
    <cellStyle name="Normal" xfId="0" builtinId="0"/>
    <cellStyle name="Normal 2" xfId="1" xr:uid="{CA9855CC-A0D3-4173-B72D-E517C123FA6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14</xdr:col>
      <xdr:colOff>130175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219200" y="22860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ColWidth="8.85546875" defaultRowHeight="15" x14ac:dyDescent="0.25"/>
  <sheetData>
    <row r="2" spans="2:4" x14ac:dyDescent="0.25">
      <c r="B2" t="s">
        <v>3</v>
      </c>
    </row>
    <row r="3" spans="2:4" x14ac:dyDescent="0.25">
      <c r="C3" t="s">
        <v>4</v>
      </c>
    </row>
    <row r="4" spans="2:4" x14ac:dyDescent="0.25">
      <c r="C4" t="s">
        <v>5</v>
      </c>
    </row>
    <row r="5" spans="2:4" x14ac:dyDescent="0.25">
      <c r="C5" t="s">
        <v>6</v>
      </c>
    </row>
    <row r="6" spans="2:4" x14ac:dyDescent="0.25">
      <c r="C6" t="s">
        <v>7</v>
      </c>
    </row>
    <row r="7" spans="2:4" x14ac:dyDescent="0.25">
      <c r="D7" t="s">
        <v>8</v>
      </c>
    </row>
    <row r="8" spans="2:4" x14ac:dyDescent="0.25">
      <c r="D8" t="s">
        <v>9</v>
      </c>
    </row>
    <row r="9" spans="2:4" x14ac:dyDescent="0.25">
      <c r="C9" t="s">
        <v>10</v>
      </c>
    </row>
    <row r="11" spans="2:4" x14ac:dyDescent="0.25">
      <c r="C11" t="s">
        <v>11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53A4-42E1-4509-868A-ED5B3A1ED463}">
  <dimension ref="A1:J51"/>
  <sheetViews>
    <sheetView workbookViewId="0"/>
  </sheetViews>
  <sheetFormatPr defaultColWidth="9.140625" defaultRowHeight="15.75" x14ac:dyDescent="0.25"/>
  <cols>
    <col min="1" max="1" width="9.140625" style="2"/>
    <col min="2" max="2" width="14.140625" style="2" customWidth="1"/>
    <col min="3" max="3" width="12.28515625" style="2" bestFit="1" customWidth="1"/>
    <col min="4" max="4" width="14" style="2" bestFit="1" customWidth="1"/>
    <col min="5" max="16384" width="9.140625" style="2"/>
  </cols>
  <sheetData>
    <row r="1" spans="1:10" x14ac:dyDescent="0.25">
      <c r="A1" s="6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30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7" t="s">
        <v>24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7"/>
      <c r="B7" s="7"/>
      <c r="C7" s="1"/>
      <c r="D7" s="1"/>
      <c r="E7" s="1"/>
      <c r="F7" s="1"/>
      <c r="G7" s="1"/>
      <c r="H7" s="1"/>
      <c r="I7" s="1"/>
      <c r="J7" s="1"/>
    </row>
    <row r="8" spans="1:10" x14ac:dyDescent="0.25">
      <c r="A8" s="109" t="s">
        <v>342</v>
      </c>
      <c r="B8" s="7"/>
      <c r="C8" s="1"/>
      <c r="D8" s="1"/>
      <c r="E8" s="1"/>
      <c r="F8" s="1"/>
      <c r="G8" s="1"/>
      <c r="H8" s="1"/>
      <c r="I8" s="1"/>
      <c r="J8" s="1"/>
    </row>
    <row r="9" spans="1:10" x14ac:dyDescent="0.25">
      <c r="A9" s="109" t="s">
        <v>343</v>
      </c>
      <c r="B9" s="7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09" t="s">
        <v>344</v>
      </c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7"/>
      <c r="B11" s="7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7" t="s">
        <v>345</v>
      </c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7"/>
      <c r="B13" s="7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68" t="s">
        <v>346</v>
      </c>
      <c r="B14" s="168"/>
      <c r="C14" s="168"/>
      <c r="D14" s="168"/>
      <c r="E14" s="1"/>
      <c r="F14" s="1"/>
      <c r="G14" s="1"/>
      <c r="H14" s="1"/>
      <c r="I14" s="1"/>
      <c r="J14" s="1"/>
    </row>
    <row r="15" spans="1:10" x14ac:dyDescent="0.25">
      <c r="A15" s="130" t="s">
        <v>347</v>
      </c>
      <c r="B15" s="130" t="s">
        <v>348</v>
      </c>
      <c r="C15" s="130" t="s">
        <v>349</v>
      </c>
      <c r="D15" s="130" t="s">
        <v>350</v>
      </c>
      <c r="E15" s="1"/>
      <c r="F15" s="1"/>
      <c r="G15" s="1"/>
      <c r="H15" s="1"/>
      <c r="I15" s="1"/>
      <c r="J15" s="1"/>
    </row>
    <row r="16" spans="1:10" x14ac:dyDescent="0.25">
      <c r="A16" s="131" t="s">
        <v>351</v>
      </c>
      <c r="B16" s="132">
        <v>11000</v>
      </c>
      <c r="C16" s="132">
        <v>19800</v>
      </c>
      <c r="D16" s="133">
        <v>35640000</v>
      </c>
      <c r="E16" s="1"/>
      <c r="F16" s="1"/>
      <c r="G16" s="1"/>
      <c r="H16" s="1"/>
      <c r="I16" s="1"/>
      <c r="J16" s="1"/>
    </row>
    <row r="17" spans="1:10" x14ac:dyDescent="0.25">
      <c r="A17" s="131" t="s">
        <v>352</v>
      </c>
      <c r="B17" s="132">
        <v>11000</v>
      </c>
      <c r="C17" s="132">
        <v>19800</v>
      </c>
      <c r="D17" s="133">
        <v>36234000</v>
      </c>
      <c r="E17" s="1"/>
      <c r="F17" s="1"/>
      <c r="G17" s="1"/>
      <c r="H17" s="1"/>
      <c r="I17" s="1"/>
      <c r="J17" s="1"/>
    </row>
    <row r="18" spans="1:10" x14ac:dyDescent="0.25">
      <c r="A18" s="131" t="s">
        <v>353</v>
      </c>
      <c r="B18" s="132">
        <v>11000</v>
      </c>
      <c r="C18" s="132">
        <v>19800</v>
      </c>
      <c r="D18" s="133">
        <v>35640000</v>
      </c>
      <c r="E18" s="1"/>
      <c r="F18" s="1"/>
      <c r="G18" s="1"/>
      <c r="H18" s="1"/>
      <c r="I18" s="1"/>
      <c r="J18" s="1"/>
    </row>
    <row r="19" spans="1:10" x14ac:dyDescent="0.25">
      <c r="A19" s="131" t="s">
        <v>354</v>
      </c>
      <c r="B19" s="132">
        <v>11000</v>
      </c>
      <c r="C19" s="132">
        <v>19800</v>
      </c>
      <c r="D19" s="133">
        <v>36531000</v>
      </c>
      <c r="E19" s="1"/>
      <c r="F19" s="1"/>
      <c r="G19" s="1"/>
      <c r="H19" s="1"/>
      <c r="I19" s="1"/>
      <c r="J19" s="1"/>
    </row>
    <row r="20" spans="1:10" x14ac:dyDescent="0.25">
      <c r="A20" s="131" t="s">
        <v>355</v>
      </c>
      <c r="B20" s="132">
        <v>11500</v>
      </c>
      <c r="C20" s="132">
        <v>23000</v>
      </c>
      <c r="D20" s="133">
        <v>44981100</v>
      </c>
      <c r="E20" s="1"/>
      <c r="F20" s="1"/>
      <c r="G20" s="1"/>
      <c r="H20" s="1"/>
      <c r="I20" s="1"/>
      <c r="J20" s="1"/>
    </row>
    <row r="21" spans="1:10" x14ac:dyDescent="0.25">
      <c r="A21" s="131" t="s">
        <v>356</v>
      </c>
      <c r="B21" s="132">
        <v>11500</v>
      </c>
      <c r="C21" s="132">
        <v>23000</v>
      </c>
      <c r="D21" s="133">
        <v>45880722</v>
      </c>
      <c r="E21" s="1"/>
      <c r="F21" s="1"/>
      <c r="G21" s="1"/>
      <c r="H21" s="1"/>
      <c r="I21" s="1"/>
      <c r="J21" s="1"/>
    </row>
    <row r="22" spans="1:10" x14ac:dyDescent="0.25">
      <c r="A22" s="131" t="s">
        <v>357</v>
      </c>
      <c r="B22" s="132">
        <v>11500</v>
      </c>
      <c r="C22" s="132">
        <v>23000</v>
      </c>
      <c r="D22" s="133">
        <v>46339529</v>
      </c>
      <c r="E22" s="1"/>
      <c r="F22" s="1"/>
      <c r="G22" s="1"/>
      <c r="H22" s="1"/>
      <c r="I22" s="1"/>
      <c r="J22" s="1"/>
    </row>
    <row r="23" spans="1:10" x14ac:dyDescent="0.25">
      <c r="A23" s="131" t="s">
        <v>358</v>
      </c>
      <c r="B23" s="132">
        <v>11500</v>
      </c>
      <c r="C23" s="132">
        <v>23000</v>
      </c>
      <c r="D23" s="133">
        <v>50973482</v>
      </c>
      <c r="E23" s="1"/>
      <c r="F23" s="1"/>
      <c r="G23" s="1"/>
      <c r="H23" s="1"/>
      <c r="I23" s="1"/>
      <c r="J23" s="1"/>
    </row>
    <row r="24" spans="1:10" x14ac:dyDescent="0.25">
      <c r="A24" s="131" t="s">
        <v>359</v>
      </c>
      <c r="B24" s="132">
        <v>12000</v>
      </c>
      <c r="C24" s="132">
        <v>25200</v>
      </c>
      <c r="D24" s="133">
        <v>47471826</v>
      </c>
      <c r="E24" s="1"/>
      <c r="F24" s="1"/>
      <c r="G24" s="1"/>
      <c r="H24" s="1"/>
      <c r="I24" s="1"/>
      <c r="J24" s="1"/>
    </row>
    <row r="25" spans="1:10" x14ac:dyDescent="0.25">
      <c r="A25" s="131" t="s">
        <v>360</v>
      </c>
      <c r="B25" s="132">
        <v>12000</v>
      </c>
      <c r="C25" s="132">
        <v>25200</v>
      </c>
      <c r="D25" s="133">
        <v>47946544</v>
      </c>
      <c r="E25" s="1"/>
      <c r="F25" s="1"/>
      <c r="G25" s="1"/>
      <c r="H25" s="1"/>
      <c r="I25" s="1"/>
      <c r="J25" s="1"/>
    </row>
    <row r="26" spans="1:10" x14ac:dyDescent="0.25">
      <c r="A26" s="131" t="s">
        <v>361</v>
      </c>
      <c r="B26" s="132">
        <v>12000</v>
      </c>
      <c r="C26" s="132">
        <v>25200</v>
      </c>
      <c r="D26" s="133">
        <v>48426009</v>
      </c>
      <c r="E26" s="1"/>
      <c r="F26" s="1"/>
      <c r="G26" s="1"/>
      <c r="H26" s="1"/>
      <c r="I26" s="1"/>
      <c r="J26" s="1"/>
    </row>
    <row r="27" spans="1:10" x14ac:dyDescent="0.25">
      <c r="A27" s="131" t="s">
        <v>362</v>
      </c>
      <c r="B27" s="132">
        <v>12000</v>
      </c>
      <c r="C27" s="132">
        <v>25200</v>
      </c>
      <c r="D27" s="133">
        <v>50847310</v>
      </c>
      <c r="E27" s="1"/>
      <c r="F27" s="1"/>
      <c r="G27" s="1"/>
      <c r="H27" s="1"/>
      <c r="I27" s="1"/>
      <c r="J27" s="1"/>
    </row>
    <row r="28" spans="1:10" x14ac:dyDescent="0.25">
      <c r="A28" s="131" t="s">
        <v>363</v>
      </c>
      <c r="B28" s="132">
        <v>12500</v>
      </c>
      <c r="C28" s="132">
        <v>27500</v>
      </c>
      <c r="D28" s="133">
        <v>55488136</v>
      </c>
      <c r="E28" s="1"/>
      <c r="F28" s="1"/>
      <c r="G28" s="1"/>
      <c r="H28" s="1"/>
      <c r="I28" s="1"/>
      <c r="J28" s="1"/>
    </row>
    <row r="29" spans="1:10" x14ac:dyDescent="0.25">
      <c r="A29" s="131" t="s">
        <v>364</v>
      </c>
      <c r="B29" s="132">
        <v>12500</v>
      </c>
      <c r="C29" s="132">
        <v>27500</v>
      </c>
      <c r="D29" s="133">
        <v>57152780</v>
      </c>
      <c r="E29" s="1"/>
      <c r="F29" s="1"/>
      <c r="G29" s="1"/>
      <c r="H29" s="1"/>
      <c r="I29" s="1"/>
      <c r="J29" s="1"/>
    </row>
    <row r="30" spans="1:10" x14ac:dyDescent="0.25">
      <c r="A30" s="131" t="s">
        <v>365</v>
      </c>
      <c r="B30" s="132">
        <v>12500</v>
      </c>
      <c r="C30" s="132">
        <v>27500</v>
      </c>
      <c r="D30" s="133">
        <v>59438891</v>
      </c>
      <c r="E30" s="1"/>
      <c r="F30" s="1"/>
      <c r="G30" s="1"/>
      <c r="H30" s="1"/>
      <c r="I30" s="1"/>
      <c r="J30" s="1"/>
    </row>
    <row r="31" spans="1:10" x14ac:dyDescent="0.25">
      <c r="A31" s="131" t="s">
        <v>366</v>
      </c>
      <c r="B31" s="132">
        <v>12500</v>
      </c>
      <c r="C31" s="132">
        <v>27500</v>
      </c>
      <c r="D31" s="133">
        <v>65977169</v>
      </c>
      <c r="E31" s="1"/>
      <c r="F31" s="1"/>
      <c r="G31" s="1"/>
      <c r="H31" s="1"/>
      <c r="I31" s="1"/>
      <c r="J31" s="1"/>
    </row>
    <row r="32" spans="1:10" x14ac:dyDescent="0.25">
      <c r="A32" s="7"/>
      <c r="B32" s="7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 t="s">
        <v>25</v>
      </c>
      <c r="B33" s="10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8" t="s">
        <v>338</v>
      </c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8" t="s">
        <v>339</v>
      </c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8" spans="1:10" x14ac:dyDescent="0.25">
      <c r="A38" s="2" t="s">
        <v>0</v>
      </c>
    </row>
    <row r="39" spans="1:10" x14ac:dyDescent="0.25">
      <c r="A39" s="2" t="s">
        <v>368</v>
      </c>
    </row>
    <row r="43" spans="1:10" x14ac:dyDescent="0.25">
      <c r="A43" s="2" t="s">
        <v>369</v>
      </c>
    </row>
    <row r="49" spans="1:10" x14ac:dyDescent="0.25">
      <c r="A49" s="4" t="s">
        <v>340</v>
      </c>
      <c r="B49" s="1"/>
      <c r="C49" s="1"/>
      <c r="D49" s="1"/>
      <c r="E49" s="1"/>
      <c r="F49" s="1"/>
      <c r="G49" s="1"/>
      <c r="H49" s="1"/>
      <c r="I49" s="1"/>
      <c r="J49" s="1"/>
    </row>
    <row r="51" spans="1:10" s="3" customFormat="1" x14ac:dyDescent="0.25">
      <c r="A51" s="3" t="s">
        <v>2</v>
      </c>
    </row>
  </sheetData>
  <mergeCells count="1">
    <mergeCell ref="A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DC8F-A4A8-482A-9A5B-A25AA6C9209D}">
  <dimension ref="A1:J100"/>
  <sheetViews>
    <sheetView workbookViewId="0"/>
  </sheetViews>
  <sheetFormatPr defaultColWidth="9.140625" defaultRowHeight="15.75" x14ac:dyDescent="0.25"/>
  <cols>
    <col min="1" max="1" width="20.28515625" style="2" customWidth="1"/>
    <col min="2" max="9" width="12.7109375" style="2" customWidth="1"/>
    <col min="10" max="16384" width="9.140625" style="2"/>
  </cols>
  <sheetData>
    <row r="1" spans="1:10" x14ac:dyDescent="0.25">
      <c r="A1" s="6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1" t="s">
        <v>42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24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49" t="s">
        <v>43</v>
      </c>
      <c r="B7" s="150"/>
      <c r="C7" s="150"/>
      <c r="D7" s="150"/>
      <c r="E7" s="151"/>
      <c r="F7" s="1"/>
      <c r="G7" s="1"/>
      <c r="H7" s="1"/>
      <c r="I7" s="1"/>
      <c r="J7" s="1"/>
    </row>
    <row r="8" spans="1:10" x14ac:dyDescent="0.25">
      <c r="A8" s="13"/>
      <c r="B8" s="152">
        <v>2023</v>
      </c>
      <c r="C8" s="153"/>
      <c r="D8" s="152">
        <v>2025</v>
      </c>
      <c r="E8" s="153"/>
      <c r="F8" s="1"/>
      <c r="G8" s="1"/>
      <c r="H8" s="1"/>
      <c r="I8" s="1"/>
      <c r="J8" s="1"/>
    </row>
    <row r="9" spans="1:10" x14ac:dyDescent="0.25">
      <c r="A9" s="13" t="s">
        <v>39</v>
      </c>
      <c r="B9" s="145">
        <v>505</v>
      </c>
      <c r="C9" s="146"/>
      <c r="D9" s="145">
        <v>505</v>
      </c>
      <c r="E9" s="146"/>
      <c r="F9" s="1"/>
      <c r="G9" s="1"/>
      <c r="H9" s="1"/>
      <c r="I9" s="1"/>
      <c r="J9" s="1"/>
    </row>
    <row r="10" spans="1:10" x14ac:dyDescent="0.25">
      <c r="A10" s="13"/>
      <c r="B10" s="14" t="s">
        <v>44</v>
      </c>
      <c r="C10" s="14" t="s">
        <v>45</v>
      </c>
      <c r="D10" s="14" t="s">
        <v>44</v>
      </c>
      <c r="E10" s="14" t="s">
        <v>45</v>
      </c>
      <c r="F10" s="1"/>
      <c r="G10" s="1"/>
      <c r="H10" s="1"/>
      <c r="I10" s="1"/>
      <c r="J10" s="1"/>
    </row>
    <row r="11" spans="1:10" x14ac:dyDescent="0.25">
      <c r="A11" s="13" t="s">
        <v>46</v>
      </c>
      <c r="B11" s="145">
        <v>4660</v>
      </c>
      <c r="C11" s="146"/>
      <c r="D11" s="147" t="s">
        <v>28</v>
      </c>
      <c r="E11" s="148"/>
      <c r="F11" s="1"/>
      <c r="G11" s="1"/>
      <c r="H11" s="1"/>
      <c r="I11" s="1"/>
      <c r="J11" s="1"/>
    </row>
    <row r="12" spans="1:10" x14ac:dyDescent="0.25">
      <c r="A12" s="13" t="s">
        <v>47</v>
      </c>
      <c r="B12" s="147">
        <v>0.75</v>
      </c>
      <c r="C12" s="148"/>
      <c r="D12" s="15">
        <v>0.65</v>
      </c>
      <c r="E12" s="15">
        <v>0.75</v>
      </c>
      <c r="F12" s="1"/>
      <c r="G12" s="1"/>
      <c r="H12" s="1"/>
      <c r="I12" s="1"/>
      <c r="J12" s="1"/>
    </row>
    <row r="13" spans="1:10" x14ac:dyDescent="0.25">
      <c r="A13" s="13" t="s">
        <v>48</v>
      </c>
      <c r="B13" s="147">
        <v>0.25</v>
      </c>
      <c r="C13" s="148"/>
      <c r="D13" s="147">
        <v>0.25</v>
      </c>
      <c r="E13" s="148"/>
      <c r="F13" s="1"/>
      <c r="G13" s="1"/>
      <c r="H13" s="1"/>
      <c r="I13" s="1"/>
      <c r="J13" s="1"/>
    </row>
    <row r="14" spans="1:10" x14ac:dyDescent="0.25">
      <c r="A14" s="13" t="s">
        <v>49</v>
      </c>
      <c r="B14" s="147" t="s">
        <v>28</v>
      </c>
      <c r="C14" s="148"/>
      <c r="D14" s="15">
        <v>0.1</v>
      </c>
      <c r="E14" s="15">
        <v>0</v>
      </c>
      <c r="F14" s="1"/>
      <c r="G14" s="1"/>
      <c r="H14" s="1"/>
      <c r="I14" s="1"/>
      <c r="J14" s="1"/>
    </row>
    <row r="15" spans="1:10" x14ac:dyDescent="0.25">
      <c r="A15" s="13" t="s">
        <v>50</v>
      </c>
      <c r="B15" s="16"/>
      <c r="C15" s="13"/>
      <c r="D15" s="13"/>
      <c r="E15" s="13"/>
      <c r="F15" s="1"/>
      <c r="G15" s="1"/>
      <c r="H15" s="1"/>
      <c r="I15" s="1"/>
      <c r="J15" s="1"/>
    </row>
    <row r="16" spans="1:10" x14ac:dyDescent="0.25">
      <c r="A16" s="13" t="s">
        <v>47</v>
      </c>
      <c r="B16" s="15">
        <v>0.05</v>
      </c>
      <c r="C16" s="15">
        <v>0.75</v>
      </c>
      <c r="D16" s="13"/>
      <c r="E16" s="13"/>
      <c r="F16" s="1"/>
      <c r="G16" s="1"/>
      <c r="H16" s="1"/>
      <c r="I16" s="1"/>
      <c r="J16" s="1"/>
    </row>
    <row r="17" spans="1:10" x14ac:dyDescent="0.25">
      <c r="A17" s="13" t="s">
        <v>48</v>
      </c>
      <c r="B17" s="15">
        <v>0.25</v>
      </c>
      <c r="C17" s="15">
        <v>0.25</v>
      </c>
      <c r="D17" s="13"/>
      <c r="E17" s="13"/>
      <c r="F17" s="1"/>
      <c r="G17" s="1"/>
      <c r="H17" s="1"/>
      <c r="I17" s="1"/>
      <c r="J17" s="1"/>
    </row>
    <row r="18" spans="1:10" x14ac:dyDescent="0.25">
      <c r="A18" s="13" t="s">
        <v>49</v>
      </c>
      <c r="B18" s="15">
        <v>0.7</v>
      </c>
      <c r="C18" s="14" t="s">
        <v>28</v>
      </c>
      <c r="D18" s="13"/>
      <c r="E18" s="13"/>
      <c r="F18" s="1"/>
      <c r="G18" s="1"/>
      <c r="H18" s="1"/>
      <c r="I18" s="1"/>
      <c r="J18" s="1"/>
    </row>
    <row r="19" spans="1:10" x14ac:dyDescent="0.25">
      <c r="A19" s="13" t="s">
        <v>51</v>
      </c>
      <c r="B19" s="145">
        <v>7400</v>
      </c>
      <c r="C19" s="146"/>
      <c r="D19" s="13"/>
      <c r="E19" s="13"/>
      <c r="F19" s="1"/>
      <c r="G19" s="1"/>
      <c r="H19" s="1"/>
      <c r="I19" s="1"/>
      <c r="J19" s="1"/>
    </row>
    <row r="20" spans="1:10" x14ac:dyDescent="0.25">
      <c r="A20" s="13" t="s">
        <v>52</v>
      </c>
      <c r="B20" s="14" t="s">
        <v>44</v>
      </c>
      <c r="C20" s="14" t="s">
        <v>45</v>
      </c>
      <c r="D20" s="14" t="s">
        <v>44</v>
      </c>
      <c r="E20" s="14" t="s">
        <v>45</v>
      </c>
      <c r="F20" s="1"/>
      <c r="G20" s="1"/>
      <c r="H20" s="1"/>
      <c r="I20" s="1"/>
      <c r="J20" s="1"/>
    </row>
    <row r="21" spans="1:10" x14ac:dyDescent="0.25">
      <c r="A21" s="13" t="s">
        <v>48</v>
      </c>
      <c r="B21" s="147">
        <v>0.05</v>
      </c>
      <c r="C21" s="148"/>
      <c r="D21" s="15">
        <v>0</v>
      </c>
      <c r="E21" s="15">
        <v>0</v>
      </c>
      <c r="F21" s="1"/>
      <c r="G21" s="1"/>
      <c r="H21" s="1"/>
      <c r="I21" s="1"/>
      <c r="J21" s="1"/>
    </row>
    <row r="22" spans="1:10" x14ac:dyDescent="0.25">
      <c r="A22" s="13" t="s">
        <v>47</v>
      </c>
      <c r="B22" s="147">
        <v>0.15</v>
      </c>
      <c r="C22" s="148"/>
      <c r="D22" s="15">
        <v>0.6</v>
      </c>
      <c r="E22" s="15">
        <v>0.6</v>
      </c>
      <c r="F22" s="1"/>
      <c r="G22" s="1"/>
      <c r="H22" s="1"/>
      <c r="I22" s="1"/>
      <c r="J22" s="1"/>
    </row>
    <row r="23" spans="1:10" x14ac:dyDescent="0.25">
      <c r="A23" s="13" t="s">
        <v>53</v>
      </c>
      <c r="B23" s="147">
        <v>0.8</v>
      </c>
      <c r="C23" s="148"/>
      <c r="D23" s="15">
        <v>0.2</v>
      </c>
      <c r="E23" s="15">
        <v>0.4</v>
      </c>
      <c r="F23" s="1"/>
      <c r="G23" s="1"/>
      <c r="H23" s="1"/>
      <c r="I23" s="1"/>
      <c r="J23" s="1"/>
    </row>
    <row r="24" spans="1:10" x14ac:dyDescent="0.25">
      <c r="A24" s="13" t="s">
        <v>49</v>
      </c>
      <c r="B24" s="147" t="s">
        <v>28</v>
      </c>
      <c r="C24" s="148"/>
      <c r="D24" s="15">
        <v>0.2</v>
      </c>
      <c r="E24" s="15">
        <v>0</v>
      </c>
      <c r="F24" s="1"/>
      <c r="G24" s="1"/>
      <c r="H24" s="1"/>
      <c r="I24" s="1"/>
      <c r="J24" s="1"/>
    </row>
    <row r="25" spans="1:10" x14ac:dyDescent="0.25">
      <c r="A25" s="17"/>
      <c r="B25" s="17"/>
      <c r="C25" s="17"/>
      <c r="D25" s="17"/>
      <c r="E25" s="17"/>
      <c r="F25" s="1"/>
      <c r="G25" s="1"/>
      <c r="H25" s="1"/>
      <c r="I25" s="1"/>
      <c r="J25" s="1"/>
    </row>
    <row r="26" spans="1:10" ht="27.95" customHeight="1" x14ac:dyDescent="0.25">
      <c r="A26" s="154" t="s">
        <v>86</v>
      </c>
      <c r="B26" s="155"/>
      <c r="C26" s="17"/>
      <c r="D26" s="17"/>
      <c r="E26" s="17"/>
      <c r="F26" s="1"/>
      <c r="G26" s="1"/>
      <c r="H26" s="1"/>
      <c r="I26" s="1"/>
      <c r="J26" s="1"/>
    </row>
    <row r="27" spans="1:10" x14ac:dyDescent="0.25">
      <c r="A27" s="13" t="s">
        <v>54</v>
      </c>
      <c r="B27" s="14" t="s">
        <v>55</v>
      </c>
      <c r="C27" s="17"/>
      <c r="D27" s="17"/>
      <c r="E27" s="17"/>
      <c r="F27" s="1"/>
      <c r="G27" s="1"/>
      <c r="H27" s="1"/>
      <c r="I27" s="1"/>
      <c r="J27" s="1"/>
    </row>
    <row r="28" spans="1:10" x14ac:dyDescent="0.25">
      <c r="A28" s="13" t="s">
        <v>39</v>
      </c>
      <c r="B28" s="19">
        <v>505</v>
      </c>
      <c r="C28" s="17"/>
      <c r="D28" s="17"/>
      <c r="E28" s="17"/>
      <c r="F28" s="1"/>
      <c r="G28" s="1"/>
      <c r="H28" s="1"/>
      <c r="I28" s="1"/>
      <c r="J28" s="1"/>
    </row>
    <row r="29" spans="1:10" x14ac:dyDescent="0.25">
      <c r="A29" s="13" t="s">
        <v>56</v>
      </c>
      <c r="B29" s="19">
        <v>4155</v>
      </c>
      <c r="C29" s="17"/>
      <c r="D29" s="17"/>
      <c r="E29" s="17"/>
      <c r="F29" s="1"/>
      <c r="G29" s="1"/>
      <c r="H29" s="1"/>
      <c r="I29" s="1"/>
      <c r="J29" s="1"/>
    </row>
    <row r="30" spans="1:10" x14ac:dyDescent="0.25">
      <c r="A30" s="13" t="s">
        <v>57</v>
      </c>
      <c r="B30" s="19">
        <v>5768</v>
      </c>
      <c r="C30" s="17"/>
      <c r="D30" s="17"/>
      <c r="E30" s="17"/>
      <c r="F30" s="1"/>
      <c r="G30" s="1"/>
      <c r="H30" s="1"/>
      <c r="I30" s="1"/>
      <c r="J30" s="1"/>
    </row>
    <row r="31" spans="1:10" x14ac:dyDescent="0.25">
      <c r="A31" s="13" t="s">
        <v>58</v>
      </c>
      <c r="B31" s="19">
        <v>1506.6</v>
      </c>
      <c r="C31" s="17"/>
      <c r="D31" s="17"/>
      <c r="E31" s="17"/>
      <c r="F31" s="1"/>
      <c r="G31" s="1"/>
      <c r="H31" s="1"/>
      <c r="I31" s="1"/>
      <c r="J31" s="1"/>
    </row>
    <row r="32" spans="1:10" x14ac:dyDescent="0.25">
      <c r="A32" s="13" t="s">
        <v>59</v>
      </c>
      <c r="B32" s="19">
        <v>500</v>
      </c>
      <c r="C32" s="17"/>
      <c r="D32" s="17"/>
      <c r="E32" s="17"/>
      <c r="F32" s="1"/>
      <c r="G32" s="1"/>
      <c r="H32" s="1"/>
      <c r="I32" s="1"/>
      <c r="J32" s="1"/>
    </row>
    <row r="33" spans="1:10" x14ac:dyDescent="0.25">
      <c r="A33" s="13" t="s">
        <v>60</v>
      </c>
      <c r="B33" s="19">
        <f>SUM(B28:B32)</f>
        <v>12434.6</v>
      </c>
      <c r="C33" s="17"/>
      <c r="D33" s="17"/>
      <c r="E33" s="17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 t="s">
        <v>64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 t="s">
        <v>61</v>
      </c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8" t="s">
        <v>62</v>
      </c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8" t="s">
        <v>63</v>
      </c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 t="s">
        <v>26</v>
      </c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2" spans="1:10" x14ac:dyDescent="0.25">
      <c r="A42" s="2" t="s">
        <v>0</v>
      </c>
    </row>
    <row r="43" spans="1:10" x14ac:dyDescent="0.25">
      <c r="A43" s="2" t="s">
        <v>368</v>
      </c>
    </row>
    <row r="47" spans="1:10" x14ac:dyDescent="0.25">
      <c r="A47" s="2" t="s">
        <v>369</v>
      </c>
    </row>
    <row r="53" spans="1:10" x14ac:dyDescent="0.25">
      <c r="A53" s="1" t="s">
        <v>65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 t="s">
        <v>367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0" t="s">
        <v>87</v>
      </c>
      <c r="B56" s="21"/>
      <c r="C56" s="20"/>
      <c r="D56" s="1"/>
      <c r="E56" s="1"/>
      <c r="F56" s="1"/>
      <c r="G56" s="1"/>
      <c r="H56" s="1"/>
      <c r="I56" s="1"/>
      <c r="J56" s="1"/>
    </row>
    <row r="57" spans="1:10" ht="25.5" x14ac:dyDescent="0.25">
      <c r="A57" s="22" t="s">
        <v>66</v>
      </c>
      <c r="B57" s="18" t="s">
        <v>67</v>
      </c>
      <c r="C57" s="18" t="s">
        <v>68</v>
      </c>
      <c r="D57" s="1"/>
      <c r="E57" s="1"/>
      <c r="F57" s="1"/>
      <c r="G57" s="1"/>
      <c r="H57" s="1"/>
      <c r="I57" s="1"/>
      <c r="J57" s="1"/>
    </row>
    <row r="58" spans="1:10" x14ac:dyDescent="0.25">
      <c r="A58" s="14" t="s">
        <v>69</v>
      </c>
      <c r="B58" s="19">
        <v>405</v>
      </c>
      <c r="C58" s="19">
        <v>100</v>
      </c>
      <c r="D58" s="1"/>
      <c r="E58" s="1"/>
      <c r="F58" s="1"/>
      <c r="G58" s="1"/>
      <c r="H58" s="1"/>
      <c r="I58" s="1"/>
      <c r="J58" s="1"/>
    </row>
    <row r="59" spans="1:10" x14ac:dyDescent="0.25">
      <c r="A59" s="14" t="s">
        <v>70</v>
      </c>
      <c r="B59" s="19">
        <v>1207</v>
      </c>
      <c r="C59" s="19">
        <v>100</v>
      </c>
      <c r="D59" s="1"/>
      <c r="E59" s="1"/>
      <c r="F59" s="1"/>
      <c r="G59" s="1"/>
      <c r="H59" s="1"/>
      <c r="I59" s="1"/>
      <c r="J59" s="1"/>
    </row>
    <row r="60" spans="1:10" x14ac:dyDescent="0.25">
      <c r="A60" s="14" t="s">
        <v>71</v>
      </c>
      <c r="B60" s="19">
        <v>1207</v>
      </c>
      <c r="C60" s="19">
        <v>100</v>
      </c>
      <c r="D60" s="1"/>
      <c r="E60" s="1"/>
      <c r="F60" s="1"/>
      <c r="G60" s="1"/>
      <c r="H60" s="1"/>
      <c r="I60" s="1"/>
      <c r="J60" s="1"/>
    </row>
    <row r="61" spans="1:10" x14ac:dyDescent="0.25">
      <c r="A61" s="14" t="s">
        <v>72</v>
      </c>
      <c r="B61" s="19">
        <v>1207</v>
      </c>
      <c r="C61" s="19">
        <v>100</v>
      </c>
      <c r="D61" s="1"/>
      <c r="E61" s="1"/>
      <c r="F61" s="1"/>
      <c r="G61" s="1"/>
      <c r="H61" s="1"/>
      <c r="I61" s="1"/>
      <c r="J61" s="1"/>
    </row>
    <row r="62" spans="1:10" x14ac:dyDescent="0.25">
      <c r="A62" s="14" t="s">
        <v>73</v>
      </c>
      <c r="B62" s="19">
        <v>1207</v>
      </c>
      <c r="C62" s="19">
        <v>100</v>
      </c>
      <c r="D62" s="1"/>
      <c r="E62" s="1"/>
      <c r="F62" s="1"/>
      <c r="G62" s="1"/>
      <c r="H62" s="1"/>
      <c r="I62" s="1"/>
      <c r="J62" s="1"/>
    </row>
    <row r="63" spans="1:10" x14ac:dyDescent="0.25">
      <c r="A63" s="14" t="s">
        <v>74</v>
      </c>
      <c r="B63" s="19">
        <v>500</v>
      </c>
      <c r="C63" s="19">
        <v>250</v>
      </c>
      <c r="D63" s="1"/>
      <c r="E63" s="1"/>
      <c r="F63" s="1"/>
      <c r="G63" s="1"/>
      <c r="H63" s="1"/>
      <c r="I63" s="1"/>
      <c r="J63" s="1"/>
    </row>
    <row r="64" spans="1:10" x14ac:dyDescent="0.25">
      <c r="A64" s="14" t="s">
        <v>75</v>
      </c>
      <c r="B64" s="19">
        <v>500</v>
      </c>
      <c r="C64" s="19">
        <v>250</v>
      </c>
      <c r="D64" s="1"/>
      <c r="E64" s="1"/>
      <c r="F64" s="1"/>
      <c r="G64" s="1"/>
      <c r="H64" s="1"/>
      <c r="I64" s="1"/>
      <c r="J64" s="1"/>
    </row>
    <row r="65" spans="1:10" x14ac:dyDescent="0.25">
      <c r="A65" s="14" t="s">
        <v>76</v>
      </c>
      <c r="B65" s="19">
        <v>500</v>
      </c>
      <c r="C65" s="19">
        <v>250</v>
      </c>
      <c r="D65" s="1"/>
      <c r="E65" s="1"/>
      <c r="F65" s="1"/>
      <c r="G65" s="1"/>
      <c r="H65" s="1"/>
      <c r="I65" s="1"/>
      <c r="J65" s="1"/>
    </row>
    <row r="66" spans="1:10" x14ac:dyDescent="0.25">
      <c r="A66" s="14" t="s">
        <v>77</v>
      </c>
      <c r="B66" s="19">
        <v>500</v>
      </c>
      <c r="C66" s="19">
        <v>250</v>
      </c>
      <c r="D66" s="1"/>
      <c r="E66" s="1"/>
      <c r="F66" s="1"/>
      <c r="G66" s="1"/>
      <c r="H66" s="1"/>
      <c r="I66" s="1"/>
      <c r="J66" s="1"/>
    </row>
    <row r="67" spans="1:10" x14ac:dyDescent="0.25">
      <c r="A67" s="14" t="s">
        <v>78</v>
      </c>
      <c r="B67" s="19">
        <v>500</v>
      </c>
      <c r="C67" s="19">
        <v>250</v>
      </c>
      <c r="D67" s="1"/>
      <c r="E67" s="1"/>
      <c r="F67" s="1"/>
      <c r="G67" s="1"/>
      <c r="H67" s="1"/>
      <c r="I67" s="1"/>
      <c r="J67" s="1"/>
    </row>
    <row r="68" spans="1:10" x14ac:dyDescent="0.25">
      <c r="A68" s="14" t="s">
        <v>79</v>
      </c>
      <c r="B68" s="19">
        <v>500</v>
      </c>
      <c r="C68" s="19">
        <v>250</v>
      </c>
      <c r="D68" s="1"/>
      <c r="E68" s="1"/>
      <c r="F68" s="1"/>
      <c r="G68" s="1"/>
      <c r="H68" s="1"/>
      <c r="I68" s="1"/>
      <c r="J68" s="1"/>
    </row>
    <row r="69" spans="1:10" x14ac:dyDescent="0.25">
      <c r="A69" s="14" t="s">
        <v>80</v>
      </c>
      <c r="B69" s="19">
        <v>500</v>
      </c>
      <c r="C69" s="19">
        <v>250</v>
      </c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 t="s">
        <v>85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 t="s">
        <v>88</v>
      </c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8" t="s">
        <v>81</v>
      </c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8" t="s">
        <v>82</v>
      </c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8" t="s">
        <v>83</v>
      </c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8" t="s">
        <v>84</v>
      </c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 t="s">
        <v>26</v>
      </c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80" spans="1:10" x14ac:dyDescent="0.25">
      <c r="A80" s="2" t="s">
        <v>0</v>
      </c>
    </row>
    <row r="81" spans="1:1" x14ac:dyDescent="0.25">
      <c r="A81" s="2" t="s">
        <v>368</v>
      </c>
    </row>
    <row r="85" spans="1:1" x14ac:dyDescent="0.25">
      <c r="A85" s="2" t="s">
        <v>369</v>
      </c>
    </row>
    <row r="89" spans="1:1" x14ac:dyDescent="0.25">
      <c r="A89" s="2" t="s">
        <v>370</v>
      </c>
    </row>
    <row r="93" spans="1:1" x14ac:dyDescent="0.25">
      <c r="A93" s="2" t="s">
        <v>371</v>
      </c>
    </row>
    <row r="98" spans="1:10" x14ac:dyDescent="0.25">
      <c r="A98" s="4" t="s">
        <v>32</v>
      </c>
      <c r="B98" s="1"/>
      <c r="C98" s="1"/>
      <c r="D98" s="1"/>
      <c r="E98" s="1"/>
      <c r="F98" s="1"/>
      <c r="G98" s="1"/>
      <c r="H98" s="1"/>
      <c r="I98" s="1"/>
      <c r="J98" s="1"/>
    </row>
    <row r="100" spans="1:10" s="3" customFormat="1" x14ac:dyDescent="0.25">
      <c r="A100" s="3" t="s">
        <v>2</v>
      </c>
    </row>
  </sheetData>
  <mergeCells count="17">
    <mergeCell ref="A26:B26"/>
    <mergeCell ref="B14:C14"/>
    <mergeCell ref="B24:C24"/>
    <mergeCell ref="D13:E13"/>
    <mergeCell ref="B12:C12"/>
    <mergeCell ref="B13:C13"/>
    <mergeCell ref="B19:C19"/>
    <mergeCell ref="B21:C21"/>
    <mergeCell ref="B22:C22"/>
    <mergeCell ref="B23:C23"/>
    <mergeCell ref="B11:C11"/>
    <mergeCell ref="D11:E11"/>
    <mergeCell ref="A7:E7"/>
    <mergeCell ref="B8:C8"/>
    <mergeCell ref="D8:E8"/>
    <mergeCell ref="B9:C9"/>
    <mergeCell ref="D9:E9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509-2259-479F-BA6A-D1596B92CA78}">
  <dimension ref="A1:J71"/>
  <sheetViews>
    <sheetView workbookViewId="0"/>
  </sheetViews>
  <sheetFormatPr defaultColWidth="9.140625" defaultRowHeight="15.75" x14ac:dyDescent="0.25"/>
  <cols>
    <col min="1" max="1" width="25" style="2" customWidth="1"/>
    <col min="2" max="2" width="14" style="2" customWidth="1"/>
    <col min="3" max="3" width="11.42578125" style="2" customWidth="1"/>
    <col min="4" max="10" width="11.28515625" style="2" customWidth="1"/>
    <col min="11" max="16384" width="9.140625" style="2"/>
  </cols>
  <sheetData>
    <row r="1" spans="1:10" x14ac:dyDescent="0.25">
      <c r="A1" s="6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1" t="s">
        <v>89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90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12" t="s">
        <v>381</v>
      </c>
      <c r="B7" s="28">
        <v>0.04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23" t="s">
        <v>91</v>
      </c>
      <c r="B9" s="24"/>
      <c r="C9" s="25"/>
      <c r="D9" s="1"/>
      <c r="E9" s="1"/>
      <c r="F9" s="1"/>
      <c r="G9" s="1"/>
      <c r="H9" s="1"/>
      <c r="I9" s="1"/>
      <c r="J9" s="1"/>
    </row>
    <row r="10" spans="1:10" ht="30" x14ac:dyDescent="0.25">
      <c r="A10" s="134" t="s">
        <v>92</v>
      </c>
      <c r="B10" s="93" t="s">
        <v>93</v>
      </c>
      <c r="C10" s="134" t="s">
        <v>94</v>
      </c>
      <c r="D10" s="1"/>
      <c r="E10" s="1"/>
      <c r="F10" s="1"/>
      <c r="G10" s="1"/>
      <c r="H10" s="1"/>
      <c r="I10" s="1"/>
      <c r="J10" s="1"/>
    </row>
    <row r="11" spans="1:10" ht="15.95" customHeight="1" x14ac:dyDescent="0.25">
      <c r="A11" s="26">
        <v>40</v>
      </c>
      <c r="B11" s="26">
        <v>3.6869000000000001</v>
      </c>
      <c r="C11" s="27">
        <v>0.3</v>
      </c>
      <c r="D11" s="1"/>
      <c r="E11" s="1"/>
      <c r="F11" s="1"/>
      <c r="G11" s="1"/>
      <c r="H11" s="1"/>
      <c r="I11" s="1"/>
      <c r="J11" s="1"/>
    </row>
    <row r="12" spans="1:10" ht="15.95" customHeight="1" x14ac:dyDescent="0.25">
      <c r="A12" s="26">
        <f>A11+1</f>
        <v>41</v>
      </c>
      <c r="B12" s="26">
        <v>4.1143999999999998</v>
      </c>
      <c r="C12" s="27">
        <v>0.2</v>
      </c>
      <c r="D12" s="1"/>
      <c r="E12" s="1"/>
      <c r="F12" s="1"/>
      <c r="G12" s="1"/>
      <c r="H12" s="1"/>
      <c r="I12" s="1"/>
      <c r="J12" s="1"/>
    </row>
    <row r="13" spans="1:10" ht="15.95" customHeight="1" x14ac:dyDescent="0.25">
      <c r="A13" s="26">
        <f t="shared" ref="A13:A21" si="0">A12+1</f>
        <v>42</v>
      </c>
      <c r="B13" s="26">
        <v>4.6026999999999996</v>
      </c>
      <c r="C13" s="27">
        <v>0.1</v>
      </c>
      <c r="D13" s="1"/>
      <c r="E13" s="1"/>
      <c r="F13" s="1"/>
      <c r="G13" s="1"/>
      <c r="H13" s="1"/>
      <c r="I13" s="1"/>
      <c r="J13" s="1"/>
    </row>
    <row r="14" spans="1:10" ht="15.95" customHeight="1" x14ac:dyDescent="0.25">
      <c r="A14" s="26">
        <f t="shared" si="0"/>
        <v>43</v>
      </c>
      <c r="B14" s="26">
        <v>5.1402000000000001</v>
      </c>
      <c r="C14" s="27">
        <v>0.1</v>
      </c>
      <c r="D14" s="1"/>
      <c r="E14" s="1"/>
      <c r="F14" s="1"/>
      <c r="G14" s="1"/>
      <c r="H14" s="1"/>
      <c r="I14" s="1"/>
      <c r="J14" s="1"/>
    </row>
    <row r="15" spans="1:10" ht="15.95" customHeight="1" x14ac:dyDescent="0.25">
      <c r="A15" s="26">
        <f t="shared" si="0"/>
        <v>44</v>
      </c>
      <c r="B15" s="26">
        <v>5.6783999999999999</v>
      </c>
      <c r="C15" s="27">
        <v>0.1</v>
      </c>
      <c r="D15" s="1"/>
      <c r="E15" s="1"/>
      <c r="F15" s="1"/>
      <c r="G15" s="1"/>
      <c r="H15" s="1"/>
      <c r="I15" s="1"/>
      <c r="J15" s="1"/>
    </row>
    <row r="16" spans="1:10" ht="15.95" customHeight="1" x14ac:dyDescent="0.25">
      <c r="A16" s="26">
        <f t="shared" si="0"/>
        <v>45</v>
      </c>
      <c r="B16" s="26">
        <v>6.2865000000000002</v>
      </c>
      <c r="C16" s="27">
        <v>0.1</v>
      </c>
      <c r="D16" s="1"/>
      <c r="E16" s="1"/>
      <c r="F16" s="1"/>
      <c r="G16" s="1"/>
      <c r="H16" s="1"/>
      <c r="I16" s="1"/>
      <c r="J16" s="1"/>
    </row>
    <row r="17" spans="1:10" ht="15.95" customHeight="1" x14ac:dyDescent="0.25">
      <c r="A17" s="26">
        <f t="shared" si="0"/>
        <v>46</v>
      </c>
      <c r="B17" s="26">
        <v>6.9787999999999997</v>
      </c>
      <c r="C17" s="27">
        <v>0.1</v>
      </c>
      <c r="D17" s="1"/>
      <c r="E17" s="1"/>
      <c r="F17" s="1"/>
      <c r="G17" s="1"/>
      <c r="H17" s="1"/>
      <c r="I17" s="1"/>
      <c r="J17" s="1"/>
    </row>
    <row r="18" spans="1:10" x14ac:dyDescent="0.25">
      <c r="A18" s="26">
        <f t="shared" si="0"/>
        <v>47</v>
      </c>
      <c r="B18" s="26">
        <v>7.7689000000000004</v>
      </c>
      <c r="C18" s="27">
        <v>0.1</v>
      </c>
      <c r="D18" s="1"/>
      <c r="E18" s="1"/>
      <c r="F18" s="1"/>
      <c r="G18" s="1"/>
      <c r="H18" s="1"/>
      <c r="I18" s="1"/>
      <c r="J18" s="1"/>
    </row>
    <row r="19" spans="1:10" ht="15.95" customHeight="1" x14ac:dyDescent="0.25">
      <c r="A19" s="26">
        <f t="shared" si="0"/>
        <v>48</v>
      </c>
      <c r="B19" s="26">
        <v>8.7133000000000003</v>
      </c>
      <c r="C19" s="27">
        <v>0.1</v>
      </c>
      <c r="D19" s="1"/>
      <c r="E19" s="1"/>
      <c r="F19" s="1"/>
      <c r="G19" s="1"/>
      <c r="H19" s="1"/>
      <c r="I19" s="1"/>
      <c r="J19" s="1"/>
    </row>
    <row r="20" spans="1:10" ht="15.95" customHeight="1" x14ac:dyDescent="0.25">
      <c r="A20" s="26">
        <f t="shared" si="0"/>
        <v>49</v>
      </c>
      <c r="B20" s="26">
        <v>9.7365999999999993</v>
      </c>
      <c r="C20" s="27">
        <v>0.1</v>
      </c>
      <c r="D20" s="1"/>
      <c r="E20" s="1"/>
      <c r="F20" s="1"/>
      <c r="G20" s="1"/>
      <c r="H20" s="1"/>
      <c r="I20" s="1"/>
      <c r="J20" s="1"/>
    </row>
    <row r="21" spans="1:10" ht="15.95" customHeight="1" x14ac:dyDescent="0.25">
      <c r="A21" s="26">
        <f t="shared" si="0"/>
        <v>50</v>
      </c>
      <c r="B21" s="26">
        <v>10.931900000000001</v>
      </c>
      <c r="C21" s="27">
        <v>0.1</v>
      </c>
      <c r="D21" s="1"/>
      <c r="E21" s="1"/>
      <c r="F21" s="1"/>
      <c r="G21" s="1"/>
      <c r="H21" s="1"/>
      <c r="I21" s="1"/>
      <c r="J21" s="1"/>
    </row>
    <row r="22" spans="1:10" ht="15.9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95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8" t="s">
        <v>96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8" t="s">
        <v>98</v>
      </c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8" t="s">
        <v>99</v>
      </c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8" t="s">
        <v>97</v>
      </c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30" spans="1:10" x14ac:dyDescent="0.25">
      <c r="A30" s="2" t="s">
        <v>0</v>
      </c>
    </row>
    <row r="31" spans="1:10" x14ac:dyDescent="0.25">
      <c r="A31" s="2" t="s">
        <v>368</v>
      </c>
    </row>
    <row r="35" spans="1:10" x14ac:dyDescent="0.25">
      <c r="A35" s="2" t="s">
        <v>369</v>
      </c>
    </row>
    <row r="39" spans="1:10" x14ac:dyDescent="0.25">
      <c r="A39" s="2" t="s">
        <v>370</v>
      </c>
    </row>
    <row r="43" spans="1:10" x14ac:dyDescent="0.25">
      <c r="A43" s="2" t="s">
        <v>371</v>
      </c>
    </row>
    <row r="48" spans="1:10" ht="15.95" customHeight="1" x14ac:dyDescent="0.25">
      <c r="A48" s="1" t="s">
        <v>100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95" customHeight="1" x14ac:dyDescent="0.25">
      <c r="A49" s="1" t="s">
        <v>24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9" t="s">
        <v>101</v>
      </c>
      <c r="B51" s="28">
        <v>0.35</v>
      </c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9" t="s">
        <v>102</v>
      </c>
      <c r="B52" s="28">
        <v>1.3</v>
      </c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8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 t="s">
        <v>103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 t="s">
        <v>380</v>
      </c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8" spans="1:10" x14ac:dyDescent="0.25">
      <c r="A58" s="2" t="s">
        <v>0</v>
      </c>
    </row>
    <row r="69" spans="1:10" x14ac:dyDescent="0.25">
      <c r="A69" s="4" t="s">
        <v>32</v>
      </c>
      <c r="B69" s="1"/>
      <c r="C69" s="1"/>
      <c r="D69" s="1"/>
      <c r="E69" s="1"/>
      <c r="F69" s="1"/>
      <c r="G69" s="1"/>
      <c r="H69" s="1"/>
      <c r="I69" s="1"/>
      <c r="J69" s="1"/>
    </row>
    <row r="71" spans="1:10" s="3" customFormat="1" x14ac:dyDescent="0.25">
      <c r="A71" s="3" t="s">
        <v>2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043-2E1A-4318-933C-3A7336112F1B}">
  <dimension ref="A1:J83"/>
  <sheetViews>
    <sheetView workbookViewId="0"/>
  </sheetViews>
  <sheetFormatPr defaultColWidth="9.140625" defaultRowHeight="15.75" x14ac:dyDescent="0.25"/>
  <cols>
    <col min="1" max="1" width="9.140625" style="2"/>
    <col min="2" max="2" width="34.28515625" style="2" customWidth="1"/>
    <col min="3" max="3" width="17.140625" style="2" customWidth="1"/>
    <col min="4" max="5" width="15.7109375" style="2" customWidth="1"/>
    <col min="6" max="7" width="9.140625" style="2"/>
    <col min="8" max="9" width="12.28515625" style="2" customWidth="1"/>
    <col min="10" max="10" width="11.28515625" style="2" customWidth="1"/>
    <col min="11" max="16384" width="9.140625" style="2"/>
  </cols>
  <sheetData>
    <row r="1" spans="1:10" x14ac:dyDescent="0.25">
      <c r="A1" s="6" t="s">
        <v>14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23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384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104</v>
      </c>
      <c r="B7" s="10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105</v>
      </c>
      <c r="B9" s="7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38" t="s">
        <v>106</v>
      </c>
      <c r="C11" s="156" t="s">
        <v>107</v>
      </c>
      <c r="D11" s="157"/>
      <c r="E11" s="1"/>
      <c r="F11" s="1"/>
      <c r="G11" s="1"/>
      <c r="H11" s="1"/>
      <c r="I11" s="1"/>
      <c r="J11" s="1"/>
    </row>
    <row r="12" spans="1:10" x14ac:dyDescent="0.25">
      <c r="A12" s="1"/>
      <c r="B12" s="32" t="s">
        <v>108</v>
      </c>
      <c r="C12" s="36" t="s">
        <v>109</v>
      </c>
      <c r="D12" s="37" t="s">
        <v>110</v>
      </c>
      <c r="E12" s="1"/>
      <c r="F12" s="1"/>
      <c r="G12" s="1"/>
      <c r="H12" s="1"/>
      <c r="I12" s="1"/>
      <c r="J12" s="1"/>
    </row>
    <row r="13" spans="1:10" x14ac:dyDescent="0.25">
      <c r="A13" s="1"/>
      <c r="B13" s="30" t="s">
        <v>111</v>
      </c>
      <c r="C13" s="33">
        <v>0.7</v>
      </c>
      <c r="D13" s="33">
        <v>0.30000000000000004</v>
      </c>
      <c r="E13" s="1"/>
      <c r="F13" s="1"/>
      <c r="G13" s="1"/>
      <c r="H13" s="1"/>
      <c r="I13" s="1"/>
      <c r="J13" s="1"/>
    </row>
    <row r="14" spans="1:10" x14ac:dyDescent="0.25">
      <c r="A14" s="1"/>
      <c r="B14" s="31" t="s">
        <v>112</v>
      </c>
      <c r="C14" s="34">
        <v>0.55000000000000004</v>
      </c>
      <c r="D14" s="34">
        <v>0.44999999999999996</v>
      </c>
      <c r="E14" s="1"/>
      <c r="F14" s="1"/>
      <c r="G14" s="1"/>
      <c r="H14" s="1"/>
      <c r="I14" s="1"/>
      <c r="J14" s="1"/>
    </row>
    <row r="15" spans="1:10" x14ac:dyDescent="0.25">
      <c r="A15" s="1"/>
      <c r="B15" s="31" t="s">
        <v>113</v>
      </c>
      <c r="C15" s="34">
        <v>0.45</v>
      </c>
      <c r="D15" s="34">
        <v>0.55000000000000004</v>
      </c>
      <c r="E15" s="1"/>
      <c r="F15" s="1"/>
      <c r="G15" s="1"/>
      <c r="H15" s="1"/>
      <c r="I15" s="1"/>
      <c r="J15" s="1"/>
    </row>
    <row r="16" spans="1:10" x14ac:dyDescent="0.25">
      <c r="A16" s="1"/>
      <c r="B16" s="32" t="s">
        <v>114</v>
      </c>
      <c r="C16" s="35">
        <v>0.3</v>
      </c>
      <c r="D16" s="35">
        <v>0.7</v>
      </c>
      <c r="E16" s="1"/>
      <c r="F16" s="1"/>
      <c r="G16" s="1"/>
      <c r="H16" s="1"/>
      <c r="I16" s="1"/>
      <c r="J16" s="1"/>
    </row>
    <row r="17" spans="1:10" x14ac:dyDescent="0.25">
      <c r="A17" s="1"/>
      <c r="B17" s="7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38" t="s">
        <v>109</v>
      </c>
      <c r="C18" s="158" t="s">
        <v>115</v>
      </c>
      <c r="D18" s="159"/>
      <c r="E18" s="1"/>
      <c r="F18" s="1"/>
      <c r="G18" s="1"/>
      <c r="H18" s="1"/>
      <c r="I18" s="1"/>
      <c r="J18" s="1"/>
    </row>
    <row r="19" spans="1:10" x14ac:dyDescent="0.25">
      <c r="A19" s="1"/>
      <c r="B19" s="32" t="s">
        <v>116</v>
      </c>
      <c r="C19" s="37" t="s">
        <v>117</v>
      </c>
      <c r="D19" s="37" t="s">
        <v>118</v>
      </c>
      <c r="E19" s="1"/>
      <c r="F19" s="1"/>
      <c r="G19" s="1"/>
      <c r="H19" s="1"/>
      <c r="I19" s="1"/>
      <c r="J19" s="1"/>
    </row>
    <row r="20" spans="1:10" x14ac:dyDescent="0.25">
      <c r="A20" s="1"/>
      <c r="B20" s="39" t="s">
        <v>119</v>
      </c>
      <c r="C20" s="33">
        <v>1.08</v>
      </c>
      <c r="D20" s="40">
        <v>0.23789473684210485</v>
      </c>
      <c r="E20" s="1"/>
      <c r="F20" s="1"/>
      <c r="G20" s="1"/>
      <c r="H20" s="1"/>
      <c r="I20" s="1"/>
      <c r="J20" s="1"/>
    </row>
    <row r="21" spans="1:10" x14ac:dyDescent="0.25">
      <c r="A21" s="1"/>
      <c r="B21" s="39" t="s">
        <v>120</v>
      </c>
      <c r="C21" s="34">
        <v>1.19</v>
      </c>
      <c r="D21" s="40">
        <v>0.55666666666666675</v>
      </c>
      <c r="E21" s="1"/>
      <c r="F21" s="1"/>
      <c r="G21" s="1"/>
      <c r="H21" s="1"/>
      <c r="I21" s="1"/>
      <c r="J21" s="1"/>
    </row>
    <row r="22" spans="1:10" x14ac:dyDescent="0.25">
      <c r="A22" s="1"/>
      <c r="B22" s="39" t="s">
        <v>121</v>
      </c>
      <c r="C22" s="34">
        <v>1.27</v>
      </c>
      <c r="D22" s="40">
        <v>0.66999999999999982</v>
      </c>
      <c r="E22" s="1"/>
      <c r="F22" s="1"/>
      <c r="G22" s="1"/>
      <c r="H22" s="1"/>
      <c r="I22" s="1"/>
      <c r="J22" s="1"/>
    </row>
    <row r="23" spans="1:10" x14ac:dyDescent="0.25">
      <c r="A23" s="1"/>
      <c r="B23" s="39" t="s">
        <v>122</v>
      </c>
      <c r="C23" s="34">
        <v>1.32</v>
      </c>
      <c r="D23" s="40">
        <v>0.73818181818181794</v>
      </c>
      <c r="E23" s="1"/>
      <c r="F23" s="1"/>
      <c r="G23" s="1"/>
      <c r="H23" s="1"/>
      <c r="I23" s="1"/>
      <c r="J23" s="1"/>
    </row>
    <row r="24" spans="1:10" x14ac:dyDescent="0.25">
      <c r="A24" s="1"/>
      <c r="B24" s="39" t="s">
        <v>123</v>
      </c>
      <c r="C24" s="34">
        <v>1.39</v>
      </c>
      <c r="D24" s="40">
        <v>0.83285714285714285</v>
      </c>
      <c r="E24" s="1"/>
      <c r="F24" s="1"/>
      <c r="G24" s="1"/>
      <c r="H24" s="1"/>
      <c r="I24" s="1"/>
      <c r="J24" s="1"/>
    </row>
    <row r="25" spans="1:10" x14ac:dyDescent="0.25">
      <c r="A25" s="1"/>
      <c r="B25" s="41" t="s">
        <v>124</v>
      </c>
      <c r="C25" s="35">
        <v>1.51</v>
      </c>
      <c r="D25" s="42">
        <v>0.94333333333333325</v>
      </c>
      <c r="E25" s="1"/>
      <c r="F25" s="1"/>
      <c r="G25" s="1"/>
      <c r="H25" s="1"/>
      <c r="I25" s="1"/>
      <c r="J25" s="1"/>
    </row>
    <row r="26" spans="1:10" x14ac:dyDescent="0.25">
      <c r="A26" s="1"/>
      <c r="B26" s="43"/>
      <c r="C26" s="44"/>
      <c r="D26" s="44"/>
      <c r="E26" s="1"/>
      <c r="F26" s="1"/>
      <c r="G26" s="1"/>
      <c r="H26" s="1"/>
      <c r="I26" s="1"/>
      <c r="J26" s="1"/>
    </row>
    <row r="27" spans="1:10" x14ac:dyDescent="0.25">
      <c r="A27" s="1"/>
      <c r="B27" s="45"/>
      <c r="C27" s="46" t="s">
        <v>125</v>
      </c>
      <c r="D27" s="47">
        <v>0.05</v>
      </c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128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54" t="s">
        <v>341</v>
      </c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54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45"/>
      <c r="C32" s="46" t="s">
        <v>131</v>
      </c>
      <c r="D32" s="56" t="s">
        <v>132</v>
      </c>
      <c r="E32" s="1"/>
      <c r="F32" s="1"/>
      <c r="G32" s="1"/>
      <c r="H32" s="1"/>
      <c r="I32" s="1"/>
      <c r="J32" s="1"/>
    </row>
    <row r="33" spans="1:10" x14ac:dyDescent="0.25">
      <c r="A33" s="1"/>
      <c r="B33" s="45"/>
      <c r="C33" s="46" t="s">
        <v>130</v>
      </c>
      <c r="D33" s="55">
        <v>125</v>
      </c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49" t="s">
        <v>126</v>
      </c>
      <c r="C35" s="52" t="s">
        <v>129</v>
      </c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50"/>
      <c r="C36" s="53" t="s">
        <v>127</v>
      </c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1" t="s">
        <v>109</v>
      </c>
      <c r="C37" s="48">
        <v>600</v>
      </c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1" t="s">
        <v>110</v>
      </c>
      <c r="C38" s="48">
        <v>480</v>
      </c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 t="s">
        <v>29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 t="s">
        <v>133</v>
      </c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8" t="s">
        <v>382</v>
      </c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8" t="s">
        <v>134</v>
      </c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 t="s">
        <v>26</v>
      </c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7" spans="1:10" x14ac:dyDescent="0.25">
      <c r="A47" s="2" t="s">
        <v>0</v>
      </c>
    </row>
    <row r="48" spans="1:10" x14ac:dyDescent="0.25">
      <c r="A48" s="2" t="s">
        <v>368</v>
      </c>
    </row>
    <row r="52" spans="1:10" x14ac:dyDescent="0.25">
      <c r="A52" s="2" t="s">
        <v>369</v>
      </c>
    </row>
    <row r="58" spans="1:10" x14ac:dyDescent="0.25">
      <c r="A58" s="1" t="s">
        <v>139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57" t="s">
        <v>141</v>
      </c>
      <c r="C60" s="59">
        <v>0.9</v>
      </c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57" t="s">
        <v>142</v>
      </c>
      <c r="C61" s="48">
        <v>675</v>
      </c>
      <c r="D61" s="1"/>
      <c r="E61" s="1"/>
      <c r="F61" s="1"/>
      <c r="G61" s="1"/>
      <c r="H61" s="1"/>
      <c r="I61" s="1"/>
      <c r="J61" s="1"/>
    </row>
    <row r="62" spans="1:10" ht="31.5" x14ac:dyDescent="0.25">
      <c r="A62" s="1"/>
      <c r="B62" s="62" t="s">
        <v>143</v>
      </c>
      <c r="C62" s="48">
        <v>708.75</v>
      </c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57" t="s">
        <v>135</v>
      </c>
      <c r="C63" s="60">
        <v>0</v>
      </c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57" t="s">
        <v>136</v>
      </c>
      <c r="C64" s="60">
        <v>0</v>
      </c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58" t="s">
        <v>137</v>
      </c>
      <c r="C65" s="61">
        <v>0.1</v>
      </c>
      <c r="D65" s="1"/>
      <c r="E65" s="1"/>
      <c r="F65" s="1"/>
      <c r="G65" s="1"/>
      <c r="H65" s="1"/>
      <c r="I65" s="1"/>
      <c r="J65" s="1"/>
    </row>
    <row r="66" spans="1:10" ht="31.5" x14ac:dyDescent="0.25">
      <c r="A66" s="1"/>
      <c r="B66" s="58" t="s">
        <v>138</v>
      </c>
      <c r="C66" s="61">
        <v>0.25</v>
      </c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 t="s">
        <v>25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 t="s">
        <v>140</v>
      </c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2" spans="1:10" x14ac:dyDescent="0.25">
      <c r="A72" s="2" t="s">
        <v>0</v>
      </c>
    </row>
    <row r="83" spans="1:1" s="3" customFormat="1" x14ac:dyDescent="0.25">
      <c r="A83" s="3" t="s">
        <v>2</v>
      </c>
    </row>
  </sheetData>
  <mergeCells count="2">
    <mergeCell ref="C11:D11"/>
    <mergeCell ref="C18:D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756-190F-4B54-931A-51446A9F8242}">
  <dimension ref="A1:J101"/>
  <sheetViews>
    <sheetView workbookViewId="0"/>
  </sheetViews>
  <sheetFormatPr defaultColWidth="9.140625" defaultRowHeight="15.75" x14ac:dyDescent="0.25"/>
  <cols>
    <col min="1" max="1" width="20.28515625" style="2" customWidth="1"/>
    <col min="2" max="2" width="23.85546875" style="2" customWidth="1"/>
    <col min="3" max="3" width="42.28515625" style="2" customWidth="1"/>
    <col min="4" max="5" width="11.42578125" style="2" bestFit="1" customWidth="1"/>
    <col min="6" max="16384" width="9.140625" style="2"/>
  </cols>
  <sheetData>
    <row r="1" spans="1:10" x14ac:dyDescent="0.25">
      <c r="A1" s="6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144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145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169</v>
      </c>
      <c r="B7" s="10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x14ac:dyDescent="0.25">
      <c r="A9" s="11" t="s">
        <v>146</v>
      </c>
      <c r="B9" s="9">
        <v>96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11" t="s">
        <v>147</v>
      </c>
      <c r="B10" s="63">
        <v>0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1" t="s">
        <v>148</v>
      </c>
      <c r="B11" s="9">
        <v>0</v>
      </c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64" t="s">
        <v>149</v>
      </c>
      <c r="B13" s="64"/>
      <c r="C13" s="65"/>
      <c r="D13" s="1"/>
      <c r="E13" s="1"/>
      <c r="F13" s="1"/>
      <c r="G13" s="1"/>
      <c r="H13" s="1"/>
      <c r="I13" s="1"/>
      <c r="J13" s="1"/>
    </row>
    <row r="14" spans="1:10" x14ac:dyDescent="0.25">
      <c r="A14" s="67" t="s">
        <v>150</v>
      </c>
      <c r="B14" s="67" t="s">
        <v>151</v>
      </c>
      <c r="C14" s="65"/>
      <c r="D14" s="1"/>
      <c r="E14" s="1"/>
      <c r="F14" s="1"/>
      <c r="G14" s="1"/>
      <c r="H14" s="1"/>
      <c r="I14" s="1"/>
      <c r="J14" s="1"/>
    </row>
    <row r="15" spans="1:10" x14ac:dyDescent="0.25">
      <c r="A15" s="66" t="s">
        <v>152</v>
      </c>
      <c r="B15" s="67">
        <v>5</v>
      </c>
      <c r="C15" s="65"/>
      <c r="D15" s="1"/>
      <c r="E15" s="1"/>
      <c r="F15" s="1"/>
      <c r="G15" s="1"/>
      <c r="H15" s="1"/>
      <c r="I15" s="1"/>
      <c r="J15" s="1"/>
    </row>
    <row r="16" spans="1:10" x14ac:dyDescent="0.25">
      <c r="A16" s="66" t="s">
        <v>153</v>
      </c>
      <c r="B16" s="67">
        <v>7</v>
      </c>
      <c r="C16" s="65"/>
      <c r="D16" s="1"/>
      <c r="E16" s="1"/>
      <c r="F16" s="1"/>
      <c r="G16" s="1"/>
      <c r="H16" s="1"/>
      <c r="I16" s="1"/>
      <c r="J16" s="1"/>
    </row>
    <row r="17" spans="1:10" x14ac:dyDescent="0.25">
      <c r="A17" s="66" t="s">
        <v>154</v>
      </c>
      <c r="B17" s="67">
        <v>7</v>
      </c>
      <c r="C17" s="65"/>
      <c r="D17" s="1"/>
      <c r="E17" s="1"/>
      <c r="F17" s="1"/>
      <c r="G17" s="1"/>
      <c r="H17" s="1"/>
      <c r="I17" s="1"/>
      <c r="J17" s="1"/>
    </row>
    <row r="18" spans="1:10" x14ac:dyDescent="0.25">
      <c r="A18" s="65"/>
      <c r="B18" s="65"/>
      <c r="C18" s="65"/>
      <c r="D18" s="1"/>
      <c r="E18" s="1"/>
      <c r="F18" s="1"/>
      <c r="G18" s="1"/>
      <c r="H18" s="1"/>
      <c r="I18" s="1"/>
      <c r="J18" s="1"/>
    </row>
    <row r="19" spans="1:10" x14ac:dyDescent="0.25">
      <c r="A19" s="68" t="s">
        <v>155</v>
      </c>
      <c r="B19" s="69"/>
      <c r="C19" s="70"/>
      <c r="D19" s="1"/>
      <c r="E19" s="1"/>
      <c r="F19" s="1"/>
      <c r="G19" s="1"/>
      <c r="H19" s="1"/>
      <c r="I19" s="1"/>
      <c r="J19" s="1"/>
    </row>
    <row r="20" spans="1:10" x14ac:dyDescent="0.25">
      <c r="A20" s="76" t="s">
        <v>150</v>
      </c>
      <c r="B20" s="76" t="s">
        <v>156</v>
      </c>
      <c r="C20" s="76" t="s">
        <v>157</v>
      </c>
      <c r="D20" s="1"/>
      <c r="E20" s="1"/>
      <c r="F20" s="1"/>
      <c r="G20" s="1"/>
      <c r="H20" s="1"/>
      <c r="I20" s="1"/>
      <c r="J20" s="1"/>
    </row>
    <row r="21" spans="1:10" x14ac:dyDescent="0.25">
      <c r="A21" s="66" t="s">
        <v>152</v>
      </c>
      <c r="B21" s="71">
        <v>150</v>
      </c>
      <c r="C21" s="72">
        <v>1766000</v>
      </c>
      <c r="D21" s="1"/>
      <c r="E21" s="1"/>
      <c r="F21" s="1"/>
      <c r="G21" s="1"/>
      <c r="H21" s="1"/>
      <c r="I21" s="1"/>
      <c r="J21" s="1"/>
    </row>
    <row r="22" spans="1:10" ht="15.95" customHeight="1" x14ac:dyDescent="0.25">
      <c r="A22" s="66" t="s">
        <v>153</v>
      </c>
      <c r="B22" s="71">
        <v>200</v>
      </c>
      <c r="C22" s="72">
        <v>2617650</v>
      </c>
      <c r="D22" s="1"/>
      <c r="E22" s="1"/>
      <c r="F22" s="1"/>
      <c r="G22" s="1"/>
      <c r="H22" s="1"/>
      <c r="I22" s="1"/>
      <c r="J22" s="1"/>
    </row>
    <row r="23" spans="1:10" x14ac:dyDescent="0.25">
      <c r="A23" s="66" t="s">
        <v>154</v>
      </c>
      <c r="B23" s="71">
        <v>300</v>
      </c>
      <c r="C23" s="72">
        <v>3008500</v>
      </c>
      <c r="D23" s="1"/>
      <c r="E23" s="1"/>
      <c r="F23" s="1"/>
      <c r="G23" s="1"/>
      <c r="H23" s="1"/>
      <c r="I23" s="1"/>
      <c r="J23" s="1"/>
    </row>
    <row r="24" spans="1:10" x14ac:dyDescent="0.25">
      <c r="A24" s="65"/>
      <c r="B24" s="65"/>
      <c r="C24" s="65"/>
      <c r="D24" s="1"/>
      <c r="E24" s="1"/>
      <c r="F24" s="1"/>
      <c r="G24" s="1"/>
      <c r="H24" s="1"/>
      <c r="I24" s="1"/>
      <c r="J24" s="1"/>
    </row>
    <row r="25" spans="1:10" x14ac:dyDescent="0.25">
      <c r="A25" s="68" t="s">
        <v>158</v>
      </c>
      <c r="B25" s="70"/>
      <c r="C25" s="65"/>
      <c r="D25" s="1"/>
      <c r="E25" s="1"/>
      <c r="F25" s="1"/>
      <c r="G25" s="1"/>
      <c r="H25" s="1"/>
      <c r="I25" s="1"/>
      <c r="J25" s="1"/>
    </row>
    <row r="26" spans="1:10" x14ac:dyDescent="0.25">
      <c r="A26" s="77" t="s">
        <v>150</v>
      </c>
      <c r="B26" s="76" t="s">
        <v>159</v>
      </c>
      <c r="C26" s="65"/>
      <c r="D26" s="1"/>
      <c r="E26" s="1"/>
      <c r="F26" s="1"/>
      <c r="G26" s="1"/>
      <c r="H26" s="1"/>
      <c r="I26" s="1"/>
      <c r="J26" s="1"/>
    </row>
    <row r="27" spans="1:10" x14ac:dyDescent="0.25">
      <c r="A27" s="66" t="s">
        <v>152</v>
      </c>
      <c r="B27" s="71">
        <v>135</v>
      </c>
      <c r="C27" s="65"/>
      <c r="D27" s="1"/>
      <c r="E27" s="1"/>
      <c r="F27" s="1"/>
      <c r="G27" s="1"/>
      <c r="H27" s="1"/>
      <c r="I27" s="1"/>
      <c r="J27" s="1"/>
    </row>
    <row r="28" spans="1:10" x14ac:dyDescent="0.25">
      <c r="A28" s="66" t="s">
        <v>153</v>
      </c>
      <c r="B28" s="71">
        <v>175</v>
      </c>
      <c r="C28" s="65"/>
      <c r="D28" s="1"/>
      <c r="E28" s="1"/>
      <c r="F28" s="1"/>
      <c r="G28" s="1"/>
      <c r="H28" s="1"/>
      <c r="I28" s="1"/>
      <c r="J28" s="1"/>
    </row>
    <row r="29" spans="1:10" x14ac:dyDescent="0.25">
      <c r="A29" s="66" t="s">
        <v>154</v>
      </c>
      <c r="B29" s="71">
        <v>292</v>
      </c>
      <c r="C29" s="65"/>
      <c r="D29" s="1"/>
      <c r="E29" s="1"/>
      <c r="F29" s="1"/>
      <c r="G29" s="1"/>
      <c r="H29" s="1"/>
      <c r="I29" s="1"/>
      <c r="J29" s="1"/>
    </row>
    <row r="30" spans="1:10" x14ac:dyDescent="0.25">
      <c r="A30" s="65"/>
      <c r="B30" s="73"/>
      <c r="C30" s="65"/>
      <c r="D30" s="1"/>
      <c r="E30" s="1"/>
      <c r="F30" s="1"/>
      <c r="G30" s="1"/>
      <c r="H30" s="1"/>
      <c r="I30" s="1"/>
      <c r="J30" s="1"/>
    </row>
    <row r="31" spans="1:10" x14ac:dyDescent="0.25">
      <c r="A31" s="68" t="s">
        <v>160</v>
      </c>
      <c r="B31" s="74"/>
      <c r="C31" s="70"/>
      <c r="D31" s="1"/>
      <c r="E31" s="1"/>
      <c r="F31" s="1"/>
      <c r="G31" s="1"/>
      <c r="H31" s="1"/>
      <c r="I31" s="1"/>
      <c r="J31" s="1"/>
    </row>
    <row r="32" spans="1:10" x14ac:dyDescent="0.25">
      <c r="A32" s="76" t="s">
        <v>150</v>
      </c>
      <c r="B32" s="76" t="s">
        <v>161</v>
      </c>
      <c r="C32" s="78" t="s">
        <v>162</v>
      </c>
      <c r="D32" s="1"/>
      <c r="E32" s="1"/>
      <c r="F32" s="1"/>
      <c r="G32" s="1"/>
      <c r="H32" s="1"/>
      <c r="I32" s="1"/>
      <c r="J32" s="1"/>
    </row>
    <row r="33" spans="1:10" x14ac:dyDescent="0.25">
      <c r="A33" s="66" t="s">
        <v>152</v>
      </c>
      <c r="B33" s="67" t="s">
        <v>168</v>
      </c>
      <c r="C33" s="72">
        <v>1265623</v>
      </c>
      <c r="D33" s="1"/>
      <c r="E33" s="1"/>
      <c r="F33" s="1"/>
      <c r="G33" s="1"/>
      <c r="H33" s="1"/>
      <c r="I33" s="1"/>
      <c r="J33" s="1"/>
    </row>
    <row r="34" spans="1:10" x14ac:dyDescent="0.25">
      <c r="A34" s="66" t="s">
        <v>153</v>
      </c>
      <c r="B34" s="67" t="s">
        <v>168</v>
      </c>
      <c r="C34" s="72">
        <v>2304693</v>
      </c>
      <c r="D34" s="1"/>
      <c r="E34" s="1"/>
      <c r="F34" s="1"/>
      <c r="G34" s="1"/>
      <c r="H34" s="1"/>
      <c r="I34" s="1"/>
      <c r="J34" s="1"/>
    </row>
    <row r="35" spans="1:10" x14ac:dyDescent="0.25">
      <c r="A35" s="66" t="s">
        <v>154</v>
      </c>
      <c r="B35" s="67" t="s">
        <v>168</v>
      </c>
      <c r="C35" s="72">
        <v>2786086</v>
      </c>
      <c r="D35" s="1"/>
      <c r="E35" s="1"/>
      <c r="F35" s="1"/>
      <c r="G35" s="1"/>
      <c r="H35" s="1"/>
      <c r="I35" s="1"/>
      <c r="J35" s="1"/>
    </row>
    <row r="36" spans="1:10" x14ac:dyDescent="0.25">
      <c r="A36" s="66" t="s">
        <v>152</v>
      </c>
      <c r="B36" s="67" t="s">
        <v>36</v>
      </c>
      <c r="C36" s="72">
        <v>1196090</v>
      </c>
      <c r="D36" s="1"/>
      <c r="E36" s="1"/>
      <c r="F36" s="1"/>
      <c r="G36" s="1"/>
      <c r="H36" s="1"/>
      <c r="I36" s="1"/>
      <c r="J36" s="1"/>
    </row>
    <row r="37" spans="1:10" x14ac:dyDescent="0.25">
      <c r="A37" s="66" t="s">
        <v>153</v>
      </c>
      <c r="B37" s="67" t="s">
        <v>36</v>
      </c>
      <c r="C37" s="72">
        <v>2234274</v>
      </c>
      <c r="D37" s="1"/>
      <c r="E37" s="1"/>
      <c r="F37" s="1"/>
      <c r="G37" s="1"/>
      <c r="H37" s="1"/>
      <c r="I37" s="1"/>
      <c r="J37" s="1"/>
    </row>
    <row r="38" spans="1:10" x14ac:dyDescent="0.25">
      <c r="A38" s="66" t="s">
        <v>154</v>
      </c>
      <c r="B38" s="67" t="s">
        <v>36</v>
      </c>
      <c r="C38" s="72">
        <v>3209801</v>
      </c>
      <c r="D38" s="1"/>
      <c r="E38" s="1"/>
      <c r="F38" s="1"/>
      <c r="G38" s="1"/>
      <c r="H38" s="1"/>
      <c r="I38" s="1"/>
      <c r="J38" s="1"/>
    </row>
    <row r="39" spans="1:10" x14ac:dyDescent="0.25">
      <c r="A39" s="65"/>
      <c r="B39" s="65"/>
      <c r="C39" s="65"/>
      <c r="D39" s="1"/>
      <c r="E39" s="1"/>
      <c r="F39" s="1"/>
      <c r="G39" s="1"/>
      <c r="H39" s="1"/>
      <c r="I39" s="1"/>
      <c r="J39" s="1"/>
    </row>
    <row r="40" spans="1:10" x14ac:dyDescent="0.25">
      <c r="A40" s="68" t="s">
        <v>163</v>
      </c>
      <c r="B40" s="69"/>
      <c r="C40" s="70"/>
      <c r="D40" s="1"/>
      <c r="E40" s="1"/>
      <c r="F40" s="1"/>
      <c r="G40" s="1"/>
      <c r="H40" s="1"/>
      <c r="I40" s="1"/>
      <c r="J40" s="1"/>
    </row>
    <row r="41" spans="1:10" x14ac:dyDescent="0.25">
      <c r="A41" s="67" t="s">
        <v>164</v>
      </c>
      <c r="B41" s="67" t="s">
        <v>165</v>
      </c>
      <c r="C41" s="67" t="s">
        <v>166</v>
      </c>
      <c r="D41" s="1"/>
      <c r="E41" s="1"/>
      <c r="F41" s="1"/>
      <c r="G41" s="1"/>
      <c r="H41" s="1"/>
      <c r="I41" s="1"/>
      <c r="J41" s="1"/>
    </row>
    <row r="42" spans="1:10" x14ac:dyDescent="0.25">
      <c r="A42" s="67">
        <v>1</v>
      </c>
      <c r="B42" s="67">
        <v>19</v>
      </c>
      <c r="C42" s="75">
        <v>0.82</v>
      </c>
      <c r="D42" s="1"/>
      <c r="E42" s="1"/>
      <c r="F42" s="1"/>
      <c r="G42" s="1"/>
      <c r="H42" s="1"/>
      <c r="I42" s="1"/>
      <c r="J42" s="1"/>
    </row>
    <row r="43" spans="1:10" x14ac:dyDescent="0.25">
      <c r="A43" s="67">
        <f>+A42+1</f>
        <v>2</v>
      </c>
      <c r="B43" s="67">
        <v>11</v>
      </c>
      <c r="C43" s="75">
        <v>0.70499999999999996</v>
      </c>
      <c r="D43" s="1"/>
      <c r="E43" s="1"/>
      <c r="F43" s="1"/>
      <c r="G43" s="1"/>
      <c r="H43" s="1"/>
      <c r="I43" s="1"/>
      <c r="J43" s="1"/>
    </row>
    <row r="44" spans="1:10" x14ac:dyDescent="0.25">
      <c r="A44" s="67">
        <f>+A43+1</f>
        <v>3</v>
      </c>
      <c r="B44" s="67">
        <v>8</v>
      </c>
      <c r="C44" s="75">
        <v>0.628</v>
      </c>
      <c r="D44" s="1"/>
      <c r="E44" s="1"/>
      <c r="F44" s="1"/>
      <c r="G44" s="1"/>
      <c r="H44" s="1"/>
      <c r="I44" s="1"/>
      <c r="J44" s="1"/>
    </row>
    <row r="45" spans="1:10" x14ac:dyDescent="0.25">
      <c r="A45" s="67">
        <f>+A44+1</f>
        <v>4</v>
      </c>
      <c r="B45" s="67">
        <v>5</v>
      </c>
      <c r="C45" s="75">
        <v>0.57699999999999996</v>
      </c>
      <c r="D45" s="1"/>
      <c r="E45" s="1"/>
      <c r="F45" s="1"/>
      <c r="G45" s="1"/>
      <c r="H45" s="1"/>
      <c r="I45" s="1"/>
      <c r="J45" s="1"/>
    </row>
    <row r="46" spans="1:10" x14ac:dyDescent="0.25">
      <c r="A46" s="67">
        <f>+A45+1</f>
        <v>5</v>
      </c>
      <c r="B46" s="67">
        <v>3</v>
      </c>
      <c r="C46" s="75">
        <v>0.54300000000000004</v>
      </c>
      <c r="D46" s="1"/>
      <c r="E46" s="1"/>
      <c r="F46" s="1"/>
      <c r="G46" s="1"/>
      <c r="H46" s="1"/>
      <c r="I46" s="1"/>
      <c r="J46" s="1"/>
    </row>
    <row r="47" spans="1:10" x14ac:dyDescent="0.25">
      <c r="A47" s="67">
        <v>6</v>
      </c>
      <c r="B47" s="67">
        <v>2</v>
      </c>
      <c r="C47" s="75">
        <v>0.51600000000000001</v>
      </c>
      <c r="D47" s="1"/>
      <c r="E47" s="1"/>
      <c r="F47" s="1"/>
      <c r="G47" s="1"/>
      <c r="H47" s="1"/>
      <c r="I47" s="1"/>
      <c r="J47" s="1"/>
    </row>
    <row r="48" spans="1:10" x14ac:dyDescent="0.25">
      <c r="A48" s="67">
        <v>7</v>
      </c>
      <c r="B48" s="67">
        <v>1</v>
      </c>
      <c r="C48" s="75">
        <v>0.495</v>
      </c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 t="s">
        <v>25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 t="s">
        <v>167</v>
      </c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4" spans="1:10" x14ac:dyDescent="0.25">
      <c r="A54" s="2" t="s">
        <v>0</v>
      </c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 t="s">
        <v>27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8" t="s">
        <v>372</v>
      </c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8" t="s">
        <v>170</v>
      </c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1" spans="1:10" x14ac:dyDescent="0.25">
      <c r="A71" s="2" t="s">
        <v>0</v>
      </c>
    </row>
    <row r="72" spans="1:10" x14ac:dyDescent="0.25">
      <c r="A72" s="2" t="s">
        <v>368</v>
      </c>
    </row>
    <row r="76" spans="1:10" x14ac:dyDescent="0.25">
      <c r="A76" s="2" t="s">
        <v>369</v>
      </c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 t="s">
        <v>41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8" t="s">
        <v>171</v>
      </c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8" t="s">
        <v>170</v>
      </c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8" spans="1:10" x14ac:dyDescent="0.25">
      <c r="A88" s="2" t="s">
        <v>0</v>
      </c>
    </row>
    <row r="89" spans="1:10" x14ac:dyDescent="0.25">
      <c r="A89" s="2" t="s">
        <v>368</v>
      </c>
    </row>
    <row r="93" spans="1:10" x14ac:dyDescent="0.25">
      <c r="A93" s="2" t="s">
        <v>369</v>
      </c>
    </row>
    <row r="99" spans="1:10" x14ac:dyDescent="0.25">
      <c r="A99" s="4" t="s">
        <v>172</v>
      </c>
      <c r="B99" s="1"/>
      <c r="C99" s="1"/>
      <c r="D99" s="1"/>
      <c r="E99" s="1"/>
      <c r="F99" s="1"/>
      <c r="G99" s="1"/>
      <c r="H99" s="1"/>
      <c r="I99" s="1"/>
      <c r="J99" s="1"/>
    </row>
    <row r="101" spans="1:10" s="3" customFormat="1" x14ac:dyDescent="0.25">
      <c r="A101" s="3" t="s">
        <v>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7D5B-219D-48D4-8B33-45A84A451C1E}">
  <dimension ref="A1:J152"/>
  <sheetViews>
    <sheetView workbookViewId="0"/>
  </sheetViews>
  <sheetFormatPr defaultColWidth="9.140625" defaultRowHeight="15.75" x14ac:dyDescent="0.25"/>
  <cols>
    <col min="1" max="1" width="9.140625" style="2"/>
    <col min="2" max="2" width="33.42578125" style="2" customWidth="1"/>
    <col min="3" max="3" width="24" style="2" customWidth="1"/>
    <col min="4" max="4" width="23.140625" style="2" customWidth="1"/>
    <col min="5" max="5" width="16.85546875" style="2" customWidth="1"/>
    <col min="6" max="6" width="20.42578125" style="2" customWidth="1"/>
    <col min="7" max="7" width="11.42578125" style="2" bestFit="1" customWidth="1"/>
    <col min="8" max="10" width="10.140625" style="2" customWidth="1"/>
    <col min="11" max="16384" width="9.140625" style="2"/>
  </cols>
  <sheetData>
    <row r="1" spans="1:10" x14ac:dyDescent="0.25">
      <c r="A1" s="6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173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30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24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6" t="s">
        <v>174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60" t="s">
        <v>175</v>
      </c>
      <c r="C11" s="161"/>
      <c r="D11" s="1"/>
      <c r="E11" s="88" t="s">
        <v>176</v>
      </c>
      <c r="F11" s="89"/>
      <c r="G11" s="1"/>
      <c r="H11" s="1"/>
      <c r="I11" s="1"/>
      <c r="J11" s="1"/>
    </row>
    <row r="12" spans="1:10" x14ac:dyDescent="0.25">
      <c r="A12" s="1"/>
      <c r="B12" s="11" t="s">
        <v>177</v>
      </c>
      <c r="C12" s="79">
        <v>0.03</v>
      </c>
      <c r="D12" s="1"/>
      <c r="E12" s="11" t="s">
        <v>178</v>
      </c>
      <c r="F12" s="48">
        <v>0.5</v>
      </c>
      <c r="G12" s="1"/>
      <c r="H12" s="1"/>
      <c r="I12" s="1"/>
      <c r="J12" s="1"/>
    </row>
    <row r="13" spans="1:10" x14ac:dyDescent="0.25">
      <c r="A13" s="1"/>
      <c r="B13" s="11" t="s">
        <v>179</v>
      </c>
      <c r="C13" s="79">
        <v>0.1</v>
      </c>
      <c r="D13" s="1"/>
      <c r="E13" s="80" t="s">
        <v>180</v>
      </c>
      <c r="F13" s="48">
        <v>0.75</v>
      </c>
      <c r="G13" s="1"/>
      <c r="H13" s="1"/>
      <c r="I13" s="1"/>
      <c r="J13" s="1"/>
    </row>
    <row r="14" spans="1:10" x14ac:dyDescent="0.25">
      <c r="A14" s="1"/>
      <c r="B14" s="11" t="s">
        <v>181</v>
      </c>
      <c r="C14" s="79">
        <v>0.02</v>
      </c>
      <c r="D14" s="1"/>
      <c r="E14" s="80" t="s">
        <v>182</v>
      </c>
      <c r="F14" s="48">
        <v>1.5</v>
      </c>
      <c r="G14" s="1"/>
      <c r="H14" s="1"/>
      <c r="I14" s="1"/>
      <c r="J14" s="1"/>
    </row>
    <row r="15" spans="1:10" x14ac:dyDescent="0.25">
      <c r="A15" s="1"/>
      <c r="B15" s="11" t="s">
        <v>183</v>
      </c>
      <c r="C15" s="79">
        <v>0.05</v>
      </c>
      <c r="D15" s="1"/>
      <c r="E15" s="80" t="s">
        <v>184</v>
      </c>
      <c r="F15" s="48">
        <v>0.5</v>
      </c>
      <c r="G15" s="1"/>
      <c r="H15" s="1"/>
      <c r="I15" s="1"/>
      <c r="J15" s="1"/>
    </row>
    <row r="16" spans="1:10" x14ac:dyDescent="0.25">
      <c r="A16" s="1"/>
      <c r="B16" s="51" t="s">
        <v>185</v>
      </c>
      <c r="C16" s="81">
        <v>0.1</v>
      </c>
      <c r="D16" s="1"/>
      <c r="E16" s="80" t="s">
        <v>186</v>
      </c>
      <c r="F16" s="48">
        <v>1.75</v>
      </c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80" t="s">
        <v>187</v>
      </c>
      <c r="F17" s="48">
        <v>1.25</v>
      </c>
      <c r="G17" s="1"/>
      <c r="H17" s="1"/>
      <c r="I17" s="1"/>
      <c r="J17" s="1"/>
    </row>
    <row r="18" spans="1:10" x14ac:dyDescent="0.25">
      <c r="A18" s="1"/>
      <c r="B18" s="160" t="s">
        <v>188</v>
      </c>
      <c r="C18" s="16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1" t="s">
        <v>189</v>
      </c>
      <c r="C19" s="12" t="s">
        <v>37</v>
      </c>
      <c r="D19" s="1"/>
      <c r="E19" s="160" t="s">
        <v>190</v>
      </c>
      <c r="F19" s="161"/>
      <c r="G19" s="1"/>
      <c r="H19" s="1"/>
      <c r="I19" s="1"/>
      <c r="J19" s="1"/>
    </row>
    <row r="20" spans="1:10" x14ac:dyDescent="0.25">
      <c r="A20" s="1"/>
      <c r="B20" s="80" t="s">
        <v>191</v>
      </c>
      <c r="C20" s="48">
        <v>1.1000000000000001</v>
      </c>
      <c r="D20" s="1"/>
      <c r="E20" s="11" t="s">
        <v>192</v>
      </c>
      <c r="F20" s="48">
        <v>1.1000000000000001</v>
      </c>
      <c r="G20" s="1"/>
      <c r="H20" s="1"/>
      <c r="I20" s="1"/>
      <c r="J20" s="1"/>
    </row>
    <row r="21" spans="1:10" x14ac:dyDescent="0.25">
      <c r="A21" s="1"/>
      <c r="B21" s="80" t="s">
        <v>193</v>
      </c>
      <c r="C21" s="48">
        <v>1.05</v>
      </c>
      <c r="D21" s="1"/>
      <c r="E21" s="80" t="s">
        <v>194</v>
      </c>
      <c r="F21" s="48">
        <v>0.9</v>
      </c>
      <c r="G21" s="1"/>
      <c r="H21" s="1"/>
      <c r="I21" s="1"/>
      <c r="J21" s="1"/>
    </row>
    <row r="22" spans="1:10" x14ac:dyDescent="0.25">
      <c r="A22" s="1"/>
      <c r="B22" s="80" t="s">
        <v>195</v>
      </c>
      <c r="C22" s="48">
        <v>1</v>
      </c>
      <c r="D22" s="1"/>
      <c r="E22" s="80" t="s">
        <v>196</v>
      </c>
      <c r="F22" s="48">
        <v>0.9</v>
      </c>
      <c r="G22" s="1"/>
      <c r="H22" s="1"/>
      <c r="I22" s="1"/>
      <c r="J22" s="1"/>
    </row>
    <row r="23" spans="1:10" x14ac:dyDescent="0.25">
      <c r="A23" s="1"/>
      <c r="B23" s="80" t="s">
        <v>197</v>
      </c>
      <c r="C23" s="48">
        <v>0.95</v>
      </c>
      <c r="D23" s="1"/>
      <c r="E23" s="80" t="s">
        <v>198</v>
      </c>
      <c r="F23" s="48">
        <v>1.1000000000000001</v>
      </c>
      <c r="G23" s="1"/>
      <c r="H23" s="1"/>
      <c r="I23" s="1"/>
      <c r="J23" s="1"/>
    </row>
    <row r="24" spans="1:10" x14ac:dyDescent="0.25">
      <c r="A24" s="1"/>
      <c r="B24" s="80" t="s">
        <v>199</v>
      </c>
      <c r="C24" s="48">
        <v>0.9</v>
      </c>
      <c r="D24" s="1"/>
      <c r="E24" s="80" t="s">
        <v>200</v>
      </c>
      <c r="F24" s="48">
        <v>1</v>
      </c>
      <c r="G24" s="1"/>
      <c r="H24" s="1"/>
      <c r="I24" s="1"/>
      <c r="J24" s="1"/>
    </row>
    <row r="25" spans="1:10" x14ac:dyDescent="0.25">
      <c r="A25" s="1"/>
      <c r="B25" s="54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60" t="s">
        <v>201</v>
      </c>
      <c r="C26" s="161"/>
      <c r="D26" s="1"/>
      <c r="E26" s="160" t="s">
        <v>202</v>
      </c>
      <c r="F26" s="164"/>
      <c r="G26" s="161"/>
      <c r="H26" s="1"/>
      <c r="I26" s="1"/>
      <c r="J26" s="1"/>
    </row>
    <row r="27" spans="1:10" x14ac:dyDescent="0.25">
      <c r="A27" s="1"/>
      <c r="B27" s="11" t="s">
        <v>203</v>
      </c>
      <c r="C27" s="12" t="s">
        <v>37</v>
      </c>
      <c r="D27" s="1"/>
      <c r="E27" s="51" t="s">
        <v>204</v>
      </c>
      <c r="F27" s="82" t="s">
        <v>205</v>
      </c>
      <c r="G27" s="82" t="s">
        <v>37</v>
      </c>
      <c r="H27" s="1"/>
      <c r="I27" s="1"/>
      <c r="J27" s="1"/>
    </row>
    <row r="28" spans="1:10" x14ac:dyDescent="0.25">
      <c r="A28" s="1"/>
      <c r="B28" s="80" t="s">
        <v>206</v>
      </c>
      <c r="C28" s="48">
        <v>1.5</v>
      </c>
      <c r="D28" s="1"/>
      <c r="E28" s="48" t="s">
        <v>207</v>
      </c>
      <c r="F28" s="48" t="s">
        <v>207</v>
      </c>
      <c r="G28" s="48">
        <v>2</v>
      </c>
      <c r="H28" s="1"/>
      <c r="I28" s="1"/>
      <c r="J28" s="1"/>
    </row>
    <row r="29" spans="1:10" x14ac:dyDescent="0.25">
      <c r="A29" s="1"/>
      <c r="B29" s="80" t="s">
        <v>208</v>
      </c>
      <c r="C29" s="48">
        <v>0.8</v>
      </c>
      <c r="D29" s="1"/>
      <c r="E29" s="48" t="s">
        <v>209</v>
      </c>
      <c r="F29" s="48" t="s">
        <v>207</v>
      </c>
      <c r="G29" s="48">
        <v>1.5</v>
      </c>
      <c r="H29" s="1"/>
      <c r="I29" s="1"/>
      <c r="J29" s="1"/>
    </row>
    <row r="30" spans="1:10" x14ac:dyDescent="0.25">
      <c r="A30" s="1"/>
      <c r="B30" s="80" t="s">
        <v>210</v>
      </c>
      <c r="C30" s="48">
        <v>0.9</v>
      </c>
      <c r="D30" s="1"/>
      <c r="E30" s="48" t="s">
        <v>207</v>
      </c>
      <c r="F30" s="48" t="s">
        <v>209</v>
      </c>
      <c r="G30" s="48">
        <v>1</v>
      </c>
      <c r="H30" s="1"/>
      <c r="I30" s="1"/>
      <c r="J30" s="1"/>
    </row>
    <row r="31" spans="1:10" x14ac:dyDescent="0.25">
      <c r="A31" s="1"/>
      <c r="B31" s="80" t="s">
        <v>211</v>
      </c>
      <c r="C31" s="48">
        <v>1.5</v>
      </c>
      <c r="D31" s="1"/>
      <c r="E31" s="48" t="s">
        <v>209</v>
      </c>
      <c r="F31" s="48" t="s">
        <v>209</v>
      </c>
      <c r="G31" s="48">
        <v>0.75</v>
      </c>
      <c r="H31" s="1"/>
      <c r="I31" s="1"/>
      <c r="J31" s="1"/>
    </row>
    <row r="32" spans="1:10" x14ac:dyDescent="0.25">
      <c r="A32" s="1"/>
      <c r="B32" s="80" t="s">
        <v>212</v>
      </c>
      <c r="C32" s="48">
        <v>1</v>
      </c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54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80" t="s">
        <v>213</v>
      </c>
      <c r="C34" s="79">
        <v>0.7</v>
      </c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54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35" t="s">
        <v>240</v>
      </c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54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62" t="s">
        <v>214</v>
      </c>
      <c r="C38" s="163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80" t="s">
        <v>215</v>
      </c>
      <c r="C39" s="83">
        <v>12000000</v>
      </c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80" t="s">
        <v>216</v>
      </c>
      <c r="C40" s="83">
        <v>9300000</v>
      </c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80" t="s">
        <v>217</v>
      </c>
      <c r="C41" s="83">
        <v>280000</v>
      </c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80" t="s">
        <v>179</v>
      </c>
      <c r="C42" s="83">
        <v>1200000</v>
      </c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80" t="s">
        <v>181</v>
      </c>
      <c r="C43" s="83">
        <v>240000</v>
      </c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80" t="s">
        <v>218</v>
      </c>
      <c r="C44" s="83">
        <v>2200000</v>
      </c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54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62" t="s">
        <v>219</v>
      </c>
      <c r="C46" s="167"/>
      <c r="D46" s="163"/>
      <c r="E46" s="1"/>
      <c r="F46" s="1"/>
      <c r="G46" s="1"/>
      <c r="H46" s="1"/>
      <c r="I46" s="1"/>
      <c r="J46" s="1"/>
    </row>
    <row r="47" spans="1:10" x14ac:dyDescent="0.25">
      <c r="A47" s="1"/>
      <c r="B47" s="80" t="s">
        <v>220</v>
      </c>
      <c r="C47" s="12" t="s">
        <v>215</v>
      </c>
      <c r="D47" s="12" t="s">
        <v>221</v>
      </c>
      <c r="E47" s="1"/>
      <c r="F47" s="1"/>
      <c r="G47" s="1"/>
      <c r="H47" s="1"/>
      <c r="I47" s="1"/>
      <c r="J47" s="1"/>
    </row>
    <row r="48" spans="1:10" x14ac:dyDescent="0.25">
      <c r="A48" s="1"/>
      <c r="B48" s="80" t="s">
        <v>191</v>
      </c>
      <c r="C48" s="83">
        <v>1000000</v>
      </c>
      <c r="D48" s="83">
        <v>1000000</v>
      </c>
      <c r="E48" s="1"/>
      <c r="F48" s="1"/>
      <c r="G48" s="1"/>
      <c r="H48" s="1"/>
      <c r="I48" s="1"/>
      <c r="J48" s="1"/>
    </row>
    <row r="49" spans="1:10" x14ac:dyDescent="0.25">
      <c r="A49" s="1"/>
      <c r="B49" s="80" t="s">
        <v>193</v>
      </c>
      <c r="C49" s="83">
        <v>4000000</v>
      </c>
      <c r="D49" s="83">
        <v>3500000</v>
      </c>
      <c r="E49" s="1"/>
      <c r="F49" s="1"/>
      <c r="G49" s="1"/>
      <c r="H49" s="1"/>
      <c r="I49" s="1"/>
      <c r="J49" s="1"/>
    </row>
    <row r="50" spans="1:10" x14ac:dyDescent="0.25">
      <c r="A50" s="1"/>
      <c r="B50" s="80" t="s">
        <v>195</v>
      </c>
      <c r="C50" s="83">
        <v>2500000</v>
      </c>
      <c r="D50" s="83">
        <v>1800000</v>
      </c>
      <c r="E50" s="1"/>
      <c r="F50" s="1"/>
      <c r="G50" s="1"/>
      <c r="H50" s="1"/>
      <c r="I50" s="1"/>
      <c r="J50" s="1"/>
    </row>
    <row r="51" spans="1:10" x14ac:dyDescent="0.25">
      <c r="A51" s="1"/>
      <c r="B51" s="80" t="s">
        <v>197</v>
      </c>
      <c r="C51" s="83">
        <v>1500000</v>
      </c>
      <c r="D51" s="83">
        <v>1000000</v>
      </c>
      <c r="E51" s="1"/>
      <c r="F51" s="1"/>
      <c r="G51" s="1"/>
      <c r="H51" s="1"/>
      <c r="I51" s="1"/>
      <c r="J51" s="1"/>
    </row>
    <row r="52" spans="1:10" x14ac:dyDescent="0.25">
      <c r="A52" s="1"/>
      <c r="B52" s="80" t="s">
        <v>199</v>
      </c>
      <c r="C52" s="83">
        <v>3000000</v>
      </c>
      <c r="D52" s="83">
        <v>2000000</v>
      </c>
      <c r="E52" s="1"/>
      <c r="F52" s="1"/>
      <c r="G52" s="1"/>
      <c r="H52" s="1"/>
      <c r="I52" s="1"/>
      <c r="J52" s="1"/>
    </row>
    <row r="53" spans="1:10" x14ac:dyDescent="0.25">
      <c r="A53" s="1"/>
      <c r="B53" s="54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62" t="s">
        <v>222</v>
      </c>
      <c r="C54" s="167"/>
      <c r="D54" s="163"/>
      <c r="E54" s="1"/>
      <c r="F54" s="1"/>
      <c r="G54" s="1"/>
      <c r="H54" s="1"/>
      <c r="I54" s="1"/>
      <c r="J54" s="1"/>
    </row>
    <row r="55" spans="1:10" x14ac:dyDescent="0.25">
      <c r="A55" s="1"/>
      <c r="B55" s="80" t="s">
        <v>223</v>
      </c>
      <c r="C55" s="12" t="s">
        <v>215</v>
      </c>
      <c r="D55" s="12" t="s">
        <v>221</v>
      </c>
      <c r="E55" s="1"/>
      <c r="F55" s="1"/>
      <c r="G55" s="1"/>
      <c r="H55" s="1"/>
      <c r="I55" s="1"/>
      <c r="J55" s="1"/>
    </row>
    <row r="56" spans="1:10" x14ac:dyDescent="0.25">
      <c r="A56" s="1"/>
      <c r="B56" s="80" t="s">
        <v>178</v>
      </c>
      <c r="C56" s="83">
        <v>1500000</v>
      </c>
      <c r="D56" s="83">
        <v>1162500</v>
      </c>
      <c r="E56" s="1"/>
      <c r="F56" s="1"/>
      <c r="G56" s="1"/>
      <c r="H56" s="1"/>
      <c r="I56" s="1"/>
      <c r="J56" s="1"/>
    </row>
    <row r="57" spans="1:10" x14ac:dyDescent="0.25">
      <c r="A57" s="1"/>
      <c r="B57" s="80" t="s">
        <v>180</v>
      </c>
      <c r="C57" s="83">
        <v>2500000</v>
      </c>
      <c r="D57" s="83">
        <v>1937500</v>
      </c>
      <c r="E57" s="1"/>
      <c r="F57" s="1"/>
      <c r="G57" s="1"/>
      <c r="H57" s="1"/>
      <c r="I57" s="1"/>
      <c r="J57" s="1"/>
    </row>
    <row r="58" spans="1:10" x14ac:dyDescent="0.25">
      <c r="A58" s="1"/>
      <c r="B58" s="80" t="s">
        <v>182</v>
      </c>
      <c r="C58" s="83">
        <v>2000000</v>
      </c>
      <c r="D58" s="83">
        <v>1550000</v>
      </c>
      <c r="E58" s="1"/>
      <c r="F58" s="1"/>
      <c r="G58" s="1"/>
      <c r="H58" s="1"/>
      <c r="I58" s="1"/>
      <c r="J58" s="1"/>
    </row>
    <row r="59" spans="1:10" x14ac:dyDescent="0.25">
      <c r="A59" s="1"/>
      <c r="B59" s="80" t="s">
        <v>184</v>
      </c>
      <c r="C59" s="83">
        <v>2000000</v>
      </c>
      <c r="D59" s="83">
        <v>1550000</v>
      </c>
      <c r="E59" s="1"/>
      <c r="F59" s="1"/>
      <c r="G59" s="1"/>
      <c r="H59" s="1"/>
      <c r="I59" s="1"/>
      <c r="J59" s="1"/>
    </row>
    <row r="60" spans="1:10" x14ac:dyDescent="0.25">
      <c r="A60" s="1"/>
      <c r="B60" s="80" t="s">
        <v>186</v>
      </c>
      <c r="C60" s="83">
        <v>2000000</v>
      </c>
      <c r="D60" s="83">
        <v>1550000</v>
      </c>
      <c r="E60" s="1"/>
      <c r="F60" s="1"/>
      <c r="G60" s="1"/>
      <c r="H60" s="1"/>
      <c r="I60" s="1"/>
      <c r="J60" s="1"/>
    </row>
    <row r="61" spans="1:10" x14ac:dyDescent="0.25">
      <c r="A61" s="1"/>
      <c r="B61" s="80" t="s">
        <v>187</v>
      </c>
      <c r="C61" s="83">
        <v>2000000</v>
      </c>
      <c r="D61" s="83">
        <v>1550000</v>
      </c>
      <c r="E61" s="1"/>
      <c r="F61" s="1"/>
      <c r="G61" s="1"/>
      <c r="H61" s="1"/>
      <c r="I61" s="1"/>
      <c r="J61" s="1"/>
    </row>
    <row r="62" spans="1:10" x14ac:dyDescent="0.25">
      <c r="A62" s="1"/>
      <c r="B62" s="54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62" t="s">
        <v>224</v>
      </c>
      <c r="C63" s="167"/>
      <c r="D63" s="163"/>
      <c r="E63" s="1"/>
      <c r="F63" s="1"/>
      <c r="G63" s="1"/>
      <c r="H63" s="1"/>
      <c r="I63" s="1"/>
      <c r="J63" s="1"/>
    </row>
    <row r="64" spans="1:10" x14ac:dyDescent="0.25">
      <c r="A64" s="1"/>
      <c r="B64" s="80" t="s">
        <v>38</v>
      </c>
      <c r="C64" s="12" t="s">
        <v>215</v>
      </c>
      <c r="D64" s="12" t="s">
        <v>221</v>
      </c>
      <c r="E64" s="1"/>
      <c r="F64" s="1"/>
      <c r="G64" s="1"/>
      <c r="H64" s="1"/>
      <c r="I64" s="1"/>
      <c r="J64" s="1"/>
    </row>
    <row r="65" spans="1:10" x14ac:dyDescent="0.25">
      <c r="A65" s="1"/>
      <c r="B65" s="80" t="s">
        <v>192</v>
      </c>
      <c r="C65" s="83">
        <v>4000000</v>
      </c>
      <c r="D65" s="83">
        <v>5000000</v>
      </c>
      <c r="E65" s="1"/>
      <c r="F65" s="1"/>
      <c r="G65" s="1"/>
      <c r="H65" s="1"/>
      <c r="I65" s="1"/>
      <c r="J65" s="1"/>
    </row>
    <row r="66" spans="1:10" x14ac:dyDescent="0.25">
      <c r="A66" s="1"/>
      <c r="B66" s="80" t="s">
        <v>194</v>
      </c>
      <c r="C66" s="83">
        <v>2000000</v>
      </c>
      <c r="D66" s="83">
        <v>1300000</v>
      </c>
      <c r="E66" s="1"/>
      <c r="F66" s="1"/>
      <c r="G66" s="1"/>
      <c r="H66" s="1"/>
      <c r="I66" s="1"/>
      <c r="J66" s="1"/>
    </row>
    <row r="67" spans="1:10" x14ac:dyDescent="0.25">
      <c r="A67" s="1"/>
      <c r="B67" s="80" t="s">
        <v>196</v>
      </c>
      <c r="C67" s="83">
        <v>3000000</v>
      </c>
      <c r="D67" s="83">
        <v>1300000</v>
      </c>
      <c r="E67" s="1"/>
      <c r="F67" s="1"/>
      <c r="G67" s="1"/>
      <c r="H67" s="1"/>
      <c r="I67" s="1"/>
      <c r="J67" s="1"/>
    </row>
    <row r="68" spans="1:10" x14ac:dyDescent="0.25">
      <c r="A68" s="1"/>
      <c r="B68" s="80" t="s">
        <v>198</v>
      </c>
      <c r="C68" s="83">
        <v>1000000</v>
      </c>
      <c r="D68" s="83">
        <v>700000</v>
      </c>
      <c r="E68" s="1"/>
      <c r="F68" s="1"/>
      <c r="G68" s="1"/>
      <c r="H68" s="1"/>
      <c r="I68" s="1"/>
      <c r="J68" s="1"/>
    </row>
    <row r="69" spans="1:10" x14ac:dyDescent="0.25">
      <c r="A69" s="1"/>
      <c r="B69" s="80" t="s">
        <v>200</v>
      </c>
      <c r="C69" s="83">
        <v>2000000</v>
      </c>
      <c r="D69" s="83">
        <v>1000000</v>
      </c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62" t="s">
        <v>225</v>
      </c>
      <c r="C71" s="167"/>
      <c r="D71" s="163"/>
      <c r="E71" s="1"/>
      <c r="F71" s="1"/>
      <c r="G71" s="1"/>
      <c r="H71" s="1"/>
      <c r="I71" s="1"/>
      <c r="J71" s="1"/>
    </row>
    <row r="72" spans="1:10" x14ac:dyDescent="0.25">
      <c r="A72" s="1"/>
      <c r="B72" s="80" t="s">
        <v>203</v>
      </c>
      <c r="C72" s="12" t="s">
        <v>215</v>
      </c>
      <c r="D72" s="12" t="s">
        <v>221</v>
      </c>
      <c r="E72" s="1"/>
      <c r="F72" s="1"/>
      <c r="G72" s="1"/>
      <c r="H72" s="1"/>
      <c r="I72" s="1"/>
      <c r="J72" s="1"/>
    </row>
    <row r="73" spans="1:10" x14ac:dyDescent="0.25">
      <c r="A73" s="1"/>
      <c r="B73" s="80" t="s">
        <v>206</v>
      </c>
      <c r="C73" s="83">
        <v>500000</v>
      </c>
      <c r="D73" s="83">
        <v>300000</v>
      </c>
      <c r="E73" s="1"/>
      <c r="F73" s="1"/>
      <c r="G73" s="1"/>
      <c r="H73" s="1"/>
      <c r="I73" s="1"/>
      <c r="J73" s="1"/>
    </row>
    <row r="74" spans="1:10" x14ac:dyDescent="0.25">
      <c r="A74" s="1"/>
      <c r="B74" s="80" t="s">
        <v>208</v>
      </c>
      <c r="C74" s="83">
        <v>1500000</v>
      </c>
      <c r="D74" s="83">
        <v>700000</v>
      </c>
      <c r="E74" s="1"/>
      <c r="F74" s="1"/>
      <c r="G74" s="1"/>
      <c r="H74" s="1"/>
      <c r="I74" s="1"/>
      <c r="J74" s="1"/>
    </row>
    <row r="75" spans="1:10" x14ac:dyDescent="0.25">
      <c r="A75" s="1"/>
      <c r="B75" s="80" t="s">
        <v>210</v>
      </c>
      <c r="C75" s="83">
        <v>1500000</v>
      </c>
      <c r="D75" s="83">
        <v>1000000</v>
      </c>
      <c r="E75" s="1"/>
      <c r="F75" s="1"/>
      <c r="G75" s="1"/>
      <c r="H75" s="1"/>
      <c r="I75" s="1"/>
      <c r="J75" s="1"/>
    </row>
    <row r="76" spans="1:10" x14ac:dyDescent="0.25">
      <c r="A76" s="1"/>
      <c r="B76" s="80" t="s">
        <v>211</v>
      </c>
      <c r="C76" s="83">
        <v>3500000</v>
      </c>
      <c r="D76" s="83">
        <v>4000000</v>
      </c>
      <c r="E76" s="1"/>
      <c r="F76" s="1"/>
      <c r="G76" s="1"/>
      <c r="H76" s="1"/>
      <c r="I76" s="1"/>
      <c r="J76" s="1"/>
    </row>
    <row r="77" spans="1:10" x14ac:dyDescent="0.25">
      <c r="A77" s="1"/>
      <c r="B77" s="80" t="s">
        <v>212</v>
      </c>
      <c r="C77" s="83">
        <v>5000000</v>
      </c>
      <c r="D77" s="83">
        <v>3300000</v>
      </c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62" t="s">
        <v>373</v>
      </c>
      <c r="C79" s="167"/>
      <c r="D79" s="167"/>
      <c r="E79" s="163"/>
      <c r="F79" s="1"/>
      <c r="G79" s="1"/>
      <c r="H79" s="1"/>
      <c r="I79" s="1"/>
      <c r="J79" s="1"/>
    </row>
    <row r="80" spans="1:10" x14ac:dyDescent="0.25">
      <c r="A80" s="1"/>
      <c r="B80" s="51" t="s">
        <v>204</v>
      </c>
      <c r="C80" s="82" t="s">
        <v>205</v>
      </c>
      <c r="D80" s="12" t="s">
        <v>215</v>
      </c>
      <c r="E80" s="12" t="s">
        <v>221</v>
      </c>
      <c r="F80" s="1"/>
      <c r="G80" s="1"/>
      <c r="H80" s="1"/>
      <c r="I80" s="1"/>
      <c r="J80" s="1"/>
    </row>
    <row r="81" spans="1:10" x14ac:dyDescent="0.25">
      <c r="A81" s="1"/>
      <c r="B81" s="48" t="s">
        <v>207</v>
      </c>
      <c r="C81" s="48" t="s">
        <v>207</v>
      </c>
      <c r="D81" s="83">
        <v>1000000</v>
      </c>
      <c r="E81" s="83">
        <v>800000</v>
      </c>
      <c r="F81" s="1"/>
      <c r="G81" s="1"/>
      <c r="H81" s="1"/>
      <c r="I81" s="1"/>
      <c r="J81" s="1"/>
    </row>
    <row r="82" spans="1:10" x14ac:dyDescent="0.25">
      <c r="A82" s="1"/>
      <c r="B82" s="48" t="s">
        <v>209</v>
      </c>
      <c r="C82" s="48" t="s">
        <v>207</v>
      </c>
      <c r="D82" s="83">
        <v>1000000</v>
      </c>
      <c r="E82" s="83">
        <v>700000</v>
      </c>
      <c r="F82" s="1"/>
      <c r="G82" s="1"/>
      <c r="H82" s="1"/>
      <c r="I82" s="1"/>
      <c r="J82" s="1"/>
    </row>
    <row r="83" spans="1:10" x14ac:dyDescent="0.25">
      <c r="A83" s="1"/>
      <c r="B83" s="48" t="s">
        <v>207</v>
      </c>
      <c r="C83" s="48" t="s">
        <v>209</v>
      </c>
      <c r="D83" s="83">
        <v>3000000</v>
      </c>
      <c r="E83" s="83">
        <v>2100000</v>
      </c>
      <c r="F83" s="1"/>
      <c r="G83" s="1"/>
      <c r="H83" s="1"/>
      <c r="I83" s="1"/>
      <c r="J83" s="1"/>
    </row>
    <row r="84" spans="1:10" x14ac:dyDescent="0.25">
      <c r="A84" s="1"/>
      <c r="B84" s="48" t="s">
        <v>209</v>
      </c>
      <c r="C84" s="48" t="s">
        <v>209</v>
      </c>
      <c r="D84" s="83">
        <v>7000000</v>
      </c>
      <c r="E84" s="83">
        <v>5700000</v>
      </c>
      <c r="F84" s="1"/>
      <c r="G84" s="1"/>
      <c r="H84" s="1"/>
      <c r="I84" s="1"/>
      <c r="J84" s="1"/>
    </row>
    <row r="85" spans="1:10" x14ac:dyDescent="0.25">
      <c r="A85" s="1"/>
      <c r="B85" s="84"/>
      <c r="C85" s="84"/>
      <c r="D85" s="85"/>
      <c r="E85" s="85"/>
      <c r="F85" s="1"/>
      <c r="G85" s="1"/>
      <c r="H85" s="1"/>
      <c r="I85" s="1"/>
      <c r="J85" s="1"/>
    </row>
    <row r="86" spans="1:10" x14ac:dyDescent="0.25">
      <c r="A86" s="10" t="s">
        <v>226</v>
      </c>
      <c r="B86" s="10" t="s">
        <v>383</v>
      </c>
      <c r="C86" s="86"/>
      <c r="D86" s="86"/>
      <c r="E86" s="1"/>
      <c r="F86" s="1"/>
      <c r="G86" s="1"/>
      <c r="H86" s="1"/>
      <c r="I86" s="1"/>
      <c r="J86" s="1"/>
    </row>
    <row r="87" spans="1:10" x14ac:dyDescent="0.25">
      <c r="A87" s="87"/>
      <c r="B87" s="8" t="s">
        <v>227</v>
      </c>
      <c r="C87" s="86"/>
      <c r="D87" s="86"/>
      <c r="E87" s="1"/>
      <c r="F87" s="1"/>
      <c r="G87" s="1"/>
      <c r="H87" s="1"/>
      <c r="I87" s="1"/>
      <c r="J87" s="1"/>
    </row>
    <row r="88" spans="1:10" x14ac:dyDescent="0.25">
      <c r="A88" s="87"/>
      <c r="B88" s="8" t="s">
        <v>228</v>
      </c>
      <c r="C88" s="86"/>
      <c r="D88" s="86"/>
      <c r="E88" s="1"/>
      <c r="F88" s="1"/>
      <c r="G88" s="1"/>
      <c r="H88" s="1"/>
      <c r="I88" s="1"/>
      <c r="J88" s="1"/>
    </row>
    <row r="89" spans="1:10" x14ac:dyDescent="0.25">
      <c r="A89" s="87"/>
      <c r="B89" s="8" t="s">
        <v>229</v>
      </c>
      <c r="C89" s="86"/>
      <c r="D89" s="86"/>
      <c r="E89" s="1"/>
      <c r="F89" s="1"/>
      <c r="G89" s="1"/>
      <c r="H89" s="1"/>
      <c r="I89" s="1"/>
      <c r="J89" s="1"/>
    </row>
    <row r="90" spans="1:10" x14ac:dyDescent="0.25">
      <c r="A90" s="86"/>
      <c r="B90" s="5"/>
      <c r="C90" s="86"/>
      <c r="D90" s="86"/>
      <c r="E90" s="1"/>
      <c r="F90" s="1"/>
      <c r="G90" s="1"/>
      <c r="H90" s="1"/>
      <c r="I90" s="1"/>
      <c r="J90" s="1"/>
    </row>
    <row r="92" spans="1:10" x14ac:dyDescent="0.25">
      <c r="A92" s="2" t="s">
        <v>0</v>
      </c>
    </row>
    <row r="93" spans="1:10" x14ac:dyDescent="0.25">
      <c r="A93" s="2" t="s">
        <v>368</v>
      </c>
    </row>
    <row r="97" spans="1:10" x14ac:dyDescent="0.25">
      <c r="A97" s="2" t="s">
        <v>369</v>
      </c>
      <c r="B97" s="136" t="s">
        <v>374</v>
      </c>
      <c r="C97" s="137" t="s">
        <v>375</v>
      </c>
      <c r="D97" s="137" t="s">
        <v>376</v>
      </c>
      <c r="E97" s="137" t="s">
        <v>377</v>
      </c>
    </row>
    <row r="98" spans="1:10" x14ac:dyDescent="0.25">
      <c r="B98" s="138" t="s">
        <v>378</v>
      </c>
      <c r="C98" s="139"/>
      <c r="D98" s="140"/>
      <c r="E98" s="140"/>
    </row>
    <row r="99" spans="1:10" x14ac:dyDescent="0.25">
      <c r="B99" s="138" t="s">
        <v>183</v>
      </c>
      <c r="C99" s="139"/>
      <c r="D99" s="141"/>
      <c r="E99" s="141"/>
    </row>
    <row r="100" spans="1:10" x14ac:dyDescent="0.25">
      <c r="B100" s="138" t="s">
        <v>217</v>
      </c>
      <c r="C100" s="139"/>
      <c r="D100" s="141"/>
      <c r="E100" s="141"/>
    </row>
    <row r="101" spans="1:10" x14ac:dyDescent="0.25">
      <c r="B101" s="138" t="s">
        <v>179</v>
      </c>
      <c r="C101" s="139"/>
      <c r="D101" s="141"/>
      <c r="E101" s="141"/>
    </row>
    <row r="102" spans="1:10" x14ac:dyDescent="0.25">
      <c r="B102" s="138" t="s">
        <v>181</v>
      </c>
      <c r="C102" s="139"/>
      <c r="D102" s="141"/>
      <c r="E102" s="141"/>
    </row>
    <row r="103" spans="1:10" x14ac:dyDescent="0.25">
      <c r="B103" s="138" t="s">
        <v>185</v>
      </c>
      <c r="C103" s="139"/>
      <c r="D103" s="141"/>
      <c r="E103" s="141"/>
    </row>
    <row r="104" spans="1:10" x14ac:dyDescent="0.25">
      <c r="B104" s="138" t="s">
        <v>221</v>
      </c>
      <c r="C104" s="142"/>
      <c r="D104" s="142"/>
      <c r="E104" s="142"/>
    </row>
    <row r="105" spans="1:10" x14ac:dyDescent="0.25">
      <c r="C105" s="143"/>
      <c r="D105" s="143"/>
      <c r="E105" s="143"/>
    </row>
    <row r="106" spans="1:10" x14ac:dyDescent="0.25">
      <c r="A106" s="2" t="s">
        <v>370</v>
      </c>
    </row>
    <row r="110" spans="1:10" x14ac:dyDescent="0.25">
      <c r="A110" s="1" t="s">
        <v>230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 t="s">
        <v>231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92" t="s">
        <v>233</v>
      </c>
      <c r="C114" s="93">
        <v>17</v>
      </c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65" t="s">
        <v>234</v>
      </c>
      <c r="C116" s="166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95" t="s">
        <v>235</v>
      </c>
      <c r="C117" s="93">
        <v>7</v>
      </c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95" t="s">
        <v>236</v>
      </c>
      <c r="C118" s="93">
        <v>3</v>
      </c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95" t="s">
        <v>237</v>
      </c>
      <c r="C119" s="93">
        <v>5</v>
      </c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92" t="s">
        <v>238</v>
      </c>
      <c r="C121" s="94">
        <v>0.8</v>
      </c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90"/>
      <c r="C122" s="9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 t="s">
        <v>239</v>
      </c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 t="s">
        <v>246</v>
      </c>
      <c r="C124" s="1"/>
      <c r="D124" s="1"/>
      <c r="E124" s="96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33.950000000000003" customHeight="1" x14ac:dyDescent="0.25">
      <c r="A126" s="1"/>
      <c r="B126" s="1"/>
      <c r="C126" s="98" t="s">
        <v>379</v>
      </c>
      <c r="D126" s="99" t="s">
        <v>247</v>
      </c>
      <c r="E126" s="1"/>
      <c r="F126" s="1"/>
      <c r="G126" s="1"/>
      <c r="H126" s="1"/>
      <c r="I126" s="1"/>
      <c r="J126" s="1"/>
    </row>
    <row r="127" spans="1:10" x14ac:dyDescent="0.25">
      <c r="A127" s="1"/>
      <c r="B127" s="11" t="s">
        <v>243</v>
      </c>
      <c r="C127" s="97">
        <v>0</v>
      </c>
      <c r="D127" s="97">
        <v>1</v>
      </c>
      <c r="E127" s="1"/>
      <c r="F127" s="1"/>
      <c r="G127" s="1"/>
      <c r="H127" s="1"/>
      <c r="I127" s="1"/>
      <c r="J127" s="1"/>
    </row>
    <row r="128" spans="1:10" x14ac:dyDescent="0.25">
      <c r="A128" s="1"/>
      <c r="B128" s="11" t="s">
        <v>175</v>
      </c>
      <c r="C128" s="97">
        <v>0</v>
      </c>
      <c r="D128" s="97">
        <v>1</v>
      </c>
      <c r="E128" s="1"/>
      <c r="F128" s="1"/>
      <c r="G128" s="1"/>
      <c r="H128" s="1"/>
      <c r="I128" s="1"/>
      <c r="J128" s="1"/>
    </row>
    <row r="129" spans="1:10" x14ac:dyDescent="0.25">
      <c r="A129" s="1"/>
      <c r="B129" s="11" t="s">
        <v>223</v>
      </c>
      <c r="C129" s="97">
        <v>1</v>
      </c>
      <c r="D129" s="97">
        <v>0</v>
      </c>
      <c r="E129" s="1"/>
      <c r="F129" s="1"/>
      <c r="G129" s="1"/>
      <c r="H129" s="1"/>
      <c r="I129" s="1"/>
      <c r="J129" s="1"/>
    </row>
    <row r="130" spans="1:10" x14ac:dyDescent="0.25">
      <c r="A130" s="1"/>
      <c r="B130" s="11" t="s">
        <v>38</v>
      </c>
      <c r="C130" s="97">
        <v>1</v>
      </c>
      <c r="D130" s="97">
        <v>0</v>
      </c>
      <c r="E130" s="1"/>
      <c r="F130" s="1"/>
      <c r="G130" s="1"/>
      <c r="H130" s="1"/>
      <c r="I130" s="1"/>
      <c r="J130" s="1"/>
    </row>
    <row r="131" spans="1:10" x14ac:dyDescent="0.25">
      <c r="A131" s="1"/>
      <c r="B131" s="11" t="s">
        <v>244</v>
      </c>
      <c r="C131" s="97">
        <v>1</v>
      </c>
      <c r="D131" s="97">
        <v>0</v>
      </c>
      <c r="E131" s="1"/>
      <c r="F131" s="1"/>
      <c r="G131" s="1"/>
      <c r="H131" s="1"/>
      <c r="I131" s="1"/>
      <c r="J131" s="1"/>
    </row>
    <row r="132" spans="1:10" x14ac:dyDescent="0.25">
      <c r="A132" s="1"/>
      <c r="B132" s="11" t="s">
        <v>203</v>
      </c>
      <c r="C132" s="97">
        <v>0.5</v>
      </c>
      <c r="D132" s="97">
        <v>0.5</v>
      </c>
      <c r="E132" s="1"/>
      <c r="F132" s="1"/>
      <c r="G132" s="1"/>
      <c r="H132" s="1"/>
      <c r="I132" s="1"/>
      <c r="J132" s="1"/>
    </row>
    <row r="133" spans="1:10" x14ac:dyDescent="0.25">
      <c r="A133" s="1"/>
      <c r="B133" s="11" t="s">
        <v>245</v>
      </c>
      <c r="C133" s="97">
        <v>0.5</v>
      </c>
      <c r="D133" s="97">
        <v>0.5</v>
      </c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00"/>
      <c r="D134" s="100"/>
      <c r="E134" s="1"/>
      <c r="F134" s="1"/>
      <c r="G134" s="1"/>
      <c r="H134" s="1"/>
      <c r="I134" s="1"/>
      <c r="J134" s="1"/>
    </row>
    <row r="135" spans="1:10" x14ac:dyDescent="0.25">
      <c r="A135" s="1" t="s">
        <v>40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8" t="s">
        <v>232</v>
      </c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9" spans="1:10" x14ac:dyDescent="0.25">
      <c r="A139" s="2" t="s">
        <v>0</v>
      </c>
    </row>
    <row r="150" spans="1:10" x14ac:dyDescent="0.25">
      <c r="A150" s="4" t="s">
        <v>34</v>
      </c>
      <c r="B150" s="1"/>
      <c r="C150" s="1"/>
      <c r="D150" s="1"/>
      <c r="E150" s="1"/>
      <c r="F150" s="1"/>
      <c r="G150" s="1"/>
      <c r="H150" s="1"/>
      <c r="I150" s="1"/>
      <c r="J150" s="1"/>
    </row>
    <row r="152" spans="1:10" s="3" customFormat="1" x14ac:dyDescent="0.25">
      <c r="A152" s="3" t="s">
        <v>2</v>
      </c>
    </row>
  </sheetData>
  <mergeCells count="12">
    <mergeCell ref="B116:C116"/>
    <mergeCell ref="B46:D46"/>
    <mergeCell ref="B54:D54"/>
    <mergeCell ref="B63:D63"/>
    <mergeCell ref="B71:D71"/>
    <mergeCell ref="B79:E79"/>
    <mergeCell ref="B11:C11"/>
    <mergeCell ref="E19:F19"/>
    <mergeCell ref="B18:C18"/>
    <mergeCell ref="B26:C26"/>
    <mergeCell ref="B38:C38"/>
    <mergeCell ref="E26:G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8ADC-7F81-E446-B944-878C95ACEDCA}">
  <dimension ref="A1:J68"/>
  <sheetViews>
    <sheetView workbookViewId="0"/>
  </sheetViews>
  <sheetFormatPr defaultColWidth="11.42578125" defaultRowHeight="15" x14ac:dyDescent="0.25"/>
  <cols>
    <col min="1" max="1" width="9.140625" customWidth="1"/>
    <col min="2" max="2" width="49.28515625" customWidth="1"/>
    <col min="3" max="5" width="13.28515625" customWidth="1"/>
  </cols>
  <sheetData>
    <row r="1" spans="1:10" s="2" customFormat="1" ht="15.75" x14ac:dyDescent="0.25">
      <c r="A1" s="6" t="s">
        <v>18</v>
      </c>
      <c r="B1" s="6"/>
      <c r="C1" s="1"/>
      <c r="D1" s="1"/>
      <c r="E1" s="1"/>
      <c r="F1" s="1"/>
      <c r="G1" s="1"/>
      <c r="H1" s="1"/>
      <c r="I1" s="1"/>
      <c r="J1" s="1"/>
    </row>
    <row r="2" spans="1:10" s="2" customFormat="1" ht="15.75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15.75" x14ac:dyDescent="0.25"/>
    <row r="4" spans="1:10" s="2" customFormat="1" ht="15.75" x14ac:dyDescent="0.25">
      <c r="A4" s="4" t="s">
        <v>144</v>
      </c>
      <c r="B4" s="4"/>
      <c r="C4" s="1"/>
      <c r="D4" s="1"/>
      <c r="E4" s="1"/>
      <c r="F4" s="1"/>
      <c r="G4" s="1"/>
      <c r="H4" s="1"/>
      <c r="I4" s="1"/>
      <c r="J4" s="1"/>
    </row>
    <row r="5" spans="1:10" s="2" customFormat="1" ht="15.75" x14ac:dyDescent="0.25"/>
    <row r="6" spans="1:10" s="2" customFormat="1" ht="15.75" x14ac:dyDescent="0.25">
      <c r="A6" s="1" t="s">
        <v>241</v>
      </c>
      <c r="B6" s="1"/>
      <c r="C6" s="1"/>
      <c r="D6" s="1"/>
      <c r="E6" s="1"/>
      <c r="F6" s="1"/>
      <c r="G6" s="1"/>
      <c r="H6" s="1"/>
      <c r="I6" s="1"/>
      <c r="J6" s="1"/>
    </row>
    <row r="7" spans="1:10" s="2" customFormat="1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s="2" customFormat="1" ht="30" x14ac:dyDescent="0.25">
      <c r="A8" s="1"/>
      <c r="B8" s="92"/>
      <c r="C8" s="101" t="s">
        <v>248</v>
      </c>
      <c r="D8" s="101" t="s">
        <v>249</v>
      </c>
      <c r="E8" s="101" t="s">
        <v>250</v>
      </c>
      <c r="F8" s="1"/>
      <c r="G8" s="1"/>
      <c r="H8" s="1"/>
      <c r="I8" s="1"/>
      <c r="J8" s="1"/>
    </row>
    <row r="9" spans="1:10" s="2" customFormat="1" ht="15.75" x14ac:dyDescent="0.25">
      <c r="A9" s="1"/>
      <c r="B9" s="102" t="s">
        <v>251</v>
      </c>
      <c r="C9" s="103">
        <v>300</v>
      </c>
      <c r="D9" s="103">
        <v>315</v>
      </c>
      <c r="E9" s="103">
        <v>340</v>
      </c>
      <c r="F9" s="1"/>
      <c r="G9" s="1"/>
      <c r="H9" s="1"/>
      <c r="I9" s="1"/>
      <c r="J9" s="1"/>
    </row>
    <row r="10" spans="1:10" s="2" customFormat="1" ht="15.75" x14ac:dyDescent="0.25">
      <c r="A10" s="1"/>
      <c r="B10" s="102" t="s">
        <v>252</v>
      </c>
      <c r="C10" s="104">
        <v>5201</v>
      </c>
      <c r="D10" s="104">
        <v>5400</v>
      </c>
      <c r="E10" s="104">
        <v>5320</v>
      </c>
      <c r="F10" s="1"/>
      <c r="G10" s="1"/>
      <c r="H10" s="1"/>
      <c r="I10" s="1"/>
      <c r="J10" s="1"/>
    </row>
    <row r="11" spans="1:10" s="2" customFormat="1" ht="15.75" x14ac:dyDescent="0.25">
      <c r="A11" s="1"/>
      <c r="B11" s="102" t="s">
        <v>253</v>
      </c>
      <c r="C11" s="103">
        <v>15152</v>
      </c>
      <c r="D11" s="103">
        <v>15914</v>
      </c>
      <c r="E11" s="103">
        <v>18817</v>
      </c>
      <c r="F11" s="1"/>
      <c r="G11" s="1"/>
      <c r="H11" s="1"/>
      <c r="I11" s="1"/>
      <c r="J11" s="1"/>
    </row>
    <row r="12" spans="1:10" s="2" customFormat="1" ht="15.75" x14ac:dyDescent="0.25">
      <c r="A12" s="1"/>
      <c r="B12" s="102" t="s">
        <v>254</v>
      </c>
      <c r="C12" s="103">
        <v>165</v>
      </c>
      <c r="D12" s="103">
        <v>816</v>
      </c>
      <c r="E12" s="103">
        <v>1711</v>
      </c>
      <c r="F12" s="1"/>
      <c r="G12" s="1"/>
      <c r="H12" s="1"/>
      <c r="I12" s="1"/>
      <c r="J12" s="1"/>
    </row>
    <row r="13" spans="1:10" s="2" customFormat="1" ht="15.75" x14ac:dyDescent="0.25">
      <c r="A13" s="1"/>
      <c r="B13" s="102" t="s">
        <v>255</v>
      </c>
      <c r="C13" s="103">
        <v>1311</v>
      </c>
      <c r="D13" s="103">
        <v>1411</v>
      </c>
      <c r="E13" s="103">
        <v>1555</v>
      </c>
      <c r="F13" s="1"/>
      <c r="G13" s="1"/>
      <c r="H13" s="1"/>
      <c r="I13" s="1"/>
      <c r="J13" s="1"/>
    </row>
    <row r="14" spans="1:10" s="2" customFormat="1" ht="15.75" x14ac:dyDescent="0.25">
      <c r="A14" s="1"/>
      <c r="B14" s="102" t="s">
        <v>256</v>
      </c>
      <c r="C14" s="103">
        <v>564</v>
      </c>
      <c r="D14" s="103">
        <v>680</v>
      </c>
      <c r="E14" s="103">
        <v>962</v>
      </c>
      <c r="F14" s="1"/>
      <c r="G14" s="1"/>
      <c r="H14" s="1"/>
      <c r="I14" s="1"/>
      <c r="J14" s="1"/>
    </row>
    <row r="15" spans="1:10" s="2" customFormat="1" ht="15.75" x14ac:dyDescent="0.25">
      <c r="A15" s="1"/>
      <c r="B15" s="102" t="s">
        <v>242</v>
      </c>
      <c r="C15" s="107">
        <v>7.1428571428571425E-2</v>
      </c>
      <c r="D15" s="107">
        <v>0.2857142857142857</v>
      </c>
      <c r="E15" s="107">
        <v>0.6428571428571429</v>
      </c>
      <c r="F15" s="1"/>
      <c r="G15" s="1"/>
      <c r="H15" s="1"/>
      <c r="I15" s="1"/>
      <c r="J15" s="1"/>
    </row>
    <row r="16" spans="1:10" s="2" customFormat="1" ht="15.75" x14ac:dyDescent="0.25">
      <c r="A16" s="1"/>
      <c r="B16" s="102" t="s">
        <v>251</v>
      </c>
      <c r="C16" s="103">
        <v>300</v>
      </c>
      <c r="D16" s="103">
        <v>315</v>
      </c>
      <c r="E16" s="103">
        <v>340</v>
      </c>
      <c r="F16" s="1"/>
      <c r="G16" s="1"/>
      <c r="H16" s="1"/>
      <c r="I16" s="1"/>
      <c r="J16" s="1"/>
    </row>
    <row r="17" spans="1:10" s="2" customFormat="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s="2" customFormat="1" ht="30" x14ac:dyDescent="0.25">
      <c r="A18" s="1"/>
      <c r="B18" s="93" t="s">
        <v>175</v>
      </c>
      <c r="C18" s="93" t="s">
        <v>257</v>
      </c>
      <c r="D18" s="1"/>
      <c r="E18" s="1"/>
      <c r="F18" s="1"/>
      <c r="G18" s="1"/>
      <c r="H18" s="1"/>
      <c r="I18" s="1"/>
      <c r="J18" s="1"/>
    </row>
    <row r="19" spans="1:10" s="2" customFormat="1" ht="15.75" x14ac:dyDescent="0.25">
      <c r="A19" s="1"/>
      <c r="B19" s="102" t="s">
        <v>258</v>
      </c>
      <c r="C19" s="105">
        <v>0.05</v>
      </c>
      <c r="D19" s="1"/>
      <c r="E19" s="1"/>
      <c r="F19" s="1"/>
      <c r="G19" s="1"/>
      <c r="H19" s="1"/>
      <c r="I19" s="1"/>
      <c r="J19" s="1"/>
    </row>
    <row r="20" spans="1:10" s="2" customFormat="1" ht="15.75" x14ac:dyDescent="0.25">
      <c r="A20" s="1"/>
      <c r="B20" s="102" t="s">
        <v>177</v>
      </c>
      <c r="C20" s="105">
        <v>0.04</v>
      </c>
      <c r="D20" s="1"/>
      <c r="E20" s="1"/>
      <c r="F20" s="1"/>
      <c r="G20" s="1"/>
      <c r="H20" s="1"/>
      <c r="I20" s="1"/>
      <c r="J20" s="1"/>
    </row>
    <row r="21" spans="1:10" s="2" customFormat="1" ht="15.75" x14ac:dyDescent="0.25">
      <c r="A21" s="1"/>
      <c r="B21" s="102" t="s">
        <v>181</v>
      </c>
      <c r="C21" s="105">
        <v>0.02</v>
      </c>
      <c r="D21" s="1"/>
      <c r="E21" s="1"/>
      <c r="F21" s="1"/>
      <c r="G21" s="1"/>
      <c r="H21" s="1"/>
      <c r="I21" s="1"/>
      <c r="J21" s="1"/>
    </row>
    <row r="22" spans="1:10" s="2" customFormat="1" ht="15.75" x14ac:dyDescent="0.25">
      <c r="A22" s="1"/>
      <c r="B22" s="102" t="s">
        <v>183</v>
      </c>
      <c r="C22" s="105">
        <v>0.03</v>
      </c>
      <c r="D22" s="1"/>
      <c r="E22" s="1"/>
      <c r="F22" s="1"/>
      <c r="G22" s="1"/>
      <c r="H22" s="1"/>
      <c r="I22" s="1"/>
      <c r="J22" s="1"/>
    </row>
    <row r="23" spans="1:10" s="2" customFormat="1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2" customFormat="1" ht="15.75" x14ac:dyDescent="0.25">
      <c r="A24" s="1"/>
      <c r="B24" s="102" t="s">
        <v>259</v>
      </c>
      <c r="C24" s="105">
        <v>0.05</v>
      </c>
      <c r="D24" s="1"/>
      <c r="E24" s="1"/>
      <c r="F24" s="1"/>
      <c r="G24" s="1"/>
      <c r="H24" s="1"/>
      <c r="I24" s="1"/>
      <c r="J24" s="1"/>
    </row>
    <row r="25" spans="1:10" s="2" customFormat="1" ht="15.75" x14ac:dyDescent="0.25">
      <c r="A25" s="1"/>
      <c r="B25" s="102" t="s">
        <v>260</v>
      </c>
      <c r="C25" s="101">
        <v>0</v>
      </c>
      <c r="D25" s="1"/>
      <c r="E25" s="1"/>
      <c r="F25" s="1"/>
      <c r="G25" s="1"/>
      <c r="H25" s="1"/>
      <c r="I25" s="1"/>
      <c r="J25" s="1"/>
    </row>
    <row r="26" spans="1:10" s="2" customFormat="1" ht="30" x14ac:dyDescent="0.25">
      <c r="A26" s="1"/>
      <c r="B26" s="102" t="s">
        <v>261</v>
      </c>
      <c r="C26" s="103">
        <v>375</v>
      </c>
      <c r="D26" s="1"/>
      <c r="E26" s="1"/>
      <c r="F26" s="1"/>
      <c r="G26" s="1"/>
      <c r="H26" s="1"/>
      <c r="I26" s="1"/>
      <c r="J26" s="1"/>
    </row>
    <row r="27" spans="1:10" s="2" customFormat="1" ht="30" x14ac:dyDescent="0.25">
      <c r="A27" s="1"/>
      <c r="B27" s="102" t="s">
        <v>262</v>
      </c>
      <c r="C27" s="106">
        <v>30</v>
      </c>
      <c r="D27" s="1"/>
      <c r="E27" s="1"/>
      <c r="F27" s="1"/>
      <c r="G27" s="1"/>
      <c r="H27" s="1"/>
      <c r="I27" s="1"/>
      <c r="J27" s="1"/>
    </row>
    <row r="28" spans="1:10" s="2" customFormat="1" ht="30" x14ac:dyDescent="0.25">
      <c r="A28" s="1"/>
      <c r="B28" s="102" t="s">
        <v>263</v>
      </c>
      <c r="C28" s="106">
        <v>32</v>
      </c>
      <c r="D28" s="1"/>
      <c r="E28" s="1"/>
      <c r="F28" s="1"/>
      <c r="G28" s="1"/>
      <c r="H28" s="1"/>
      <c r="I28" s="1"/>
      <c r="J28" s="1"/>
    </row>
    <row r="29" spans="1:10" s="2" customFormat="1" ht="30" x14ac:dyDescent="0.25">
      <c r="A29" s="1"/>
      <c r="B29" s="102" t="s">
        <v>264</v>
      </c>
      <c r="C29" s="104">
        <v>5400</v>
      </c>
      <c r="D29" s="1"/>
      <c r="E29" s="1"/>
      <c r="F29" s="1"/>
      <c r="G29" s="1"/>
      <c r="H29" s="1"/>
      <c r="I29" s="1"/>
      <c r="J29" s="1"/>
    </row>
    <row r="30" spans="1:10" s="2" customFormat="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2" customFormat="1" ht="15.75" x14ac:dyDescent="0.25">
      <c r="A31" s="1" t="s">
        <v>272</v>
      </c>
      <c r="B31" s="10"/>
      <c r="C31" s="1"/>
      <c r="D31" s="1"/>
      <c r="E31" s="1"/>
      <c r="F31" s="1"/>
      <c r="G31" s="1"/>
      <c r="H31" s="1"/>
      <c r="I31" s="1"/>
      <c r="J31" s="1"/>
    </row>
    <row r="32" spans="1:10" s="2" customFormat="1" ht="15.75" x14ac:dyDescent="0.25">
      <c r="A32" s="1"/>
      <c r="B32" s="1" t="s">
        <v>271</v>
      </c>
      <c r="C32" s="1"/>
      <c r="D32" s="1"/>
      <c r="E32" s="1"/>
      <c r="F32" s="1"/>
      <c r="G32" s="1"/>
      <c r="H32" s="1"/>
      <c r="I32" s="1"/>
      <c r="J32" s="1"/>
    </row>
    <row r="33" spans="1:10" s="2" customFormat="1" ht="15.75" x14ac:dyDescent="0.25">
      <c r="A33" s="1"/>
      <c r="B33" s="8" t="s">
        <v>265</v>
      </c>
      <c r="C33" s="8"/>
      <c r="D33" s="1"/>
      <c r="E33" s="1"/>
      <c r="F33" s="1"/>
      <c r="G33" s="1"/>
      <c r="H33" s="1"/>
      <c r="I33" s="1"/>
      <c r="J33" s="1"/>
    </row>
    <row r="34" spans="1:10" s="2" customFormat="1" ht="15.75" x14ac:dyDescent="0.25">
      <c r="A34" s="1"/>
      <c r="B34" s="8" t="s">
        <v>266</v>
      </c>
      <c r="C34" s="8"/>
      <c r="D34" s="1"/>
      <c r="E34" s="1"/>
      <c r="F34" s="1"/>
      <c r="G34" s="1"/>
      <c r="H34" s="1"/>
      <c r="I34" s="1"/>
      <c r="J34" s="1"/>
    </row>
    <row r="35" spans="1:10" ht="15.75" x14ac:dyDescent="0.25">
      <c r="A35" s="1"/>
      <c r="B35" s="108" t="s">
        <v>26</v>
      </c>
      <c r="C35" s="8"/>
      <c r="D35" s="1"/>
      <c r="E35" s="1"/>
      <c r="F35" s="1"/>
      <c r="G35" s="1"/>
      <c r="H35" s="1"/>
      <c r="I35" s="1"/>
      <c r="J35" s="1"/>
    </row>
    <row r="36" spans="1:10" ht="15.75" x14ac:dyDescent="0.25">
      <c r="A36" s="1"/>
      <c r="B36" s="8"/>
      <c r="C36" s="8"/>
      <c r="D36" s="1"/>
      <c r="E36" s="1"/>
      <c r="F36" s="1"/>
      <c r="G36" s="1"/>
      <c r="H36" s="1"/>
      <c r="I36" s="1"/>
      <c r="J36" s="1"/>
    </row>
    <row r="37" spans="1:10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x14ac:dyDescent="0.25">
      <c r="A38" s="2" t="s">
        <v>0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" t="s">
        <v>368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 t="s">
        <v>369</v>
      </c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1" t="s">
        <v>267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ht="15.75" x14ac:dyDescent="0.25">
      <c r="A50" s="109" t="s">
        <v>268</v>
      </c>
      <c r="B50" s="109"/>
      <c r="C50" s="1"/>
      <c r="D50" s="1"/>
      <c r="E50" s="1"/>
      <c r="F50" s="1"/>
      <c r="G50" s="1"/>
      <c r="H50" s="1"/>
      <c r="I50" s="1"/>
      <c r="J50" s="1"/>
    </row>
    <row r="51" spans="1:10" ht="15.75" x14ac:dyDescent="0.25">
      <c r="A51" s="109" t="s">
        <v>269</v>
      </c>
      <c r="B51" s="109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x14ac:dyDescent="0.25">
      <c r="A53" s="1" t="s">
        <v>40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ht="15.75" x14ac:dyDescent="0.25">
      <c r="A54" s="1"/>
      <c r="B54" s="1" t="s">
        <v>270</v>
      </c>
      <c r="C54" s="1"/>
      <c r="D54" s="1"/>
      <c r="E54" s="1"/>
      <c r="F54" s="1"/>
      <c r="G54" s="1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x14ac:dyDescent="0.25">
      <c r="A57" s="2" t="s">
        <v>0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3" customFormat="1" ht="15.75" x14ac:dyDescent="0.25">
      <c r="A68" s="3" t="s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5921-03D2-4543-BBAD-26D5BAD2A362}">
  <dimension ref="A1:J63"/>
  <sheetViews>
    <sheetView workbookViewId="0"/>
  </sheetViews>
  <sheetFormatPr defaultColWidth="9.140625" defaultRowHeight="15.75" x14ac:dyDescent="0.25"/>
  <cols>
    <col min="1" max="1" width="27.28515625" style="2" customWidth="1"/>
    <col min="2" max="5" width="15.7109375" style="2" customWidth="1"/>
    <col min="6" max="6" width="10.85546875" style="2" customWidth="1"/>
    <col min="7" max="7" width="10.42578125" style="2" customWidth="1"/>
    <col min="8" max="16384" width="9.140625" style="2"/>
  </cols>
  <sheetData>
    <row r="1" spans="1:10" x14ac:dyDescent="0.25">
      <c r="A1" s="6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23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7" t="s">
        <v>273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7"/>
      <c r="B7" s="7"/>
      <c r="C7" s="1"/>
      <c r="D7" s="1"/>
      <c r="E7" s="1"/>
      <c r="F7" s="1"/>
      <c r="G7" s="1"/>
      <c r="H7" s="1"/>
      <c r="I7" s="1"/>
      <c r="J7" s="1"/>
    </row>
    <row r="8" spans="1:10" x14ac:dyDescent="0.25">
      <c r="A8" s="7" t="s">
        <v>24</v>
      </c>
      <c r="B8" s="7"/>
      <c r="C8" s="1"/>
      <c r="D8" s="1"/>
      <c r="E8" s="1"/>
      <c r="F8" s="1"/>
      <c r="G8" s="1"/>
      <c r="H8" s="1"/>
      <c r="I8" s="1"/>
      <c r="J8" s="1"/>
    </row>
    <row r="9" spans="1:10" x14ac:dyDescent="0.25">
      <c r="A9" s="7"/>
      <c r="B9" s="7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09" t="s">
        <v>274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09" t="s">
        <v>275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09" t="s">
        <v>276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 t="s">
        <v>277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23" t="s">
        <v>278</v>
      </c>
      <c r="B16" s="110"/>
      <c r="C16" s="111"/>
      <c r="D16" s="1"/>
      <c r="E16" s="1"/>
      <c r="F16" s="1"/>
      <c r="G16" s="1"/>
      <c r="H16" s="1"/>
      <c r="I16" s="1"/>
      <c r="J16" s="1"/>
    </row>
    <row r="17" spans="1:10" x14ac:dyDescent="0.25">
      <c r="A17" s="112" t="s">
        <v>279</v>
      </c>
      <c r="B17" s="113">
        <v>731</v>
      </c>
      <c r="C17" s="111"/>
      <c r="D17" s="1"/>
      <c r="E17" s="1"/>
      <c r="F17" s="1"/>
      <c r="G17" s="1"/>
      <c r="H17" s="1"/>
      <c r="I17" s="1"/>
      <c r="J17" s="1"/>
    </row>
    <row r="18" spans="1:10" x14ac:dyDescent="0.25">
      <c r="A18" s="112" t="s">
        <v>280</v>
      </c>
      <c r="B18" s="114">
        <v>22.9</v>
      </c>
      <c r="C18" s="111"/>
      <c r="D18" s="1"/>
      <c r="E18" s="1"/>
      <c r="F18" s="1"/>
      <c r="G18" s="1"/>
      <c r="H18" s="1"/>
      <c r="I18" s="1"/>
      <c r="J18" s="1"/>
    </row>
    <row r="19" spans="1:10" x14ac:dyDescent="0.25">
      <c r="A19" s="112" t="s">
        <v>281</v>
      </c>
      <c r="B19" s="115">
        <v>0.33</v>
      </c>
      <c r="C19" s="111"/>
      <c r="D19" s="1"/>
      <c r="E19" s="1"/>
      <c r="F19" s="1"/>
      <c r="G19" s="1"/>
      <c r="H19" s="1"/>
      <c r="I19" s="1"/>
      <c r="J19" s="1"/>
    </row>
    <row r="20" spans="1:10" x14ac:dyDescent="0.25">
      <c r="A20" s="112" t="s">
        <v>282</v>
      </c>
      <c r="B20" s="114">
        <v>99.65</v>
      </c>
      <c r="C20" s="111"/>
      <c r="D20" s="1"/>
      <c r="E20" s="1"/>
      <c r="F20" s="1"/>
      <c r="G20" s="1"/>
      <c r="H20" s="1"/>
      <c r="I20" s="1"/>
      <c r="J20" s="1"/>
    </row>
    <row r="21" spans="1:10" x14ac:dyDescent="0.25">
      <c r="A21" s="112" t="s">
        <v>283</v>
      </c>
      <c r="B21" s="113">
        <v>0</v>
      </c>
      <c r="C21" s="111"/>
      <c r="D21" s="1"/>
      <c r="E21" s="1"/>
      <c r="F21" s="1"/>
      <c r="G21" s="1"/>
      <c r="H21" s="1"/>
      <c r="I21" s="1"/>
      <c r="J21" s="1"/>
    </row>
    <row r="22" spans="1:10" x14ac:dyDescent="0.25">
      <c r="A22" s="112" t="s">
        <v>284</v>
      </c>
      <c r="B22" s="113">
        <v>0</v>
      </c>
      <c r="C22" s="111"/>
      <c r="D22" s="1"/>
      <c r="E22" s="1"/>
      <c r="F22" s="1"/>
      <c r="G22" s="1"/>
      <c r="H22" s="1"/>
      <c r="I22" s="1"/>
      <c r="J22" s="1"/>
    </row>
    <row r="23" spans="1:10" x14ac:dyDescent="0.25">
      <c r="A23" s="17"/>
      <c r="B23" s="116"/>
      <c r="C23" s="111"/>
      <c r="D23" s="1"/>
      <c r="E23" s="1"/>
      <c r="F23" s="1"/>
      <c r="G23" s="1"/>
      <c r="H23" s="1"/>
      <c r="I23" s="1"/>
      <c r="J23" s="1"/>
    </row>
    <row r="24" spans="1:10" x14ac:dyDescent="0.25">
      <c r="A24" s="23" t="s">
        <v>315</v>
      </c>
      <c r="B24" s="117"/>
      <c r="C24" s="118"/>
      <c r="D24" s="1"/>
      <c r="E24" s="1"/>
      <c r="F24" s="1"/>
      <c r="G24" s="1"/>
      <c r="H24" s="1"/>
      <c r="I24" s="1"/>
      <c r="J24" s="1"/>
    </row>
    <row r="25" spans="1:10" x14ac:dyDescent="0.25">
      <c r="A25" s="92" t="s">
        <v>285</v>
      </c>
      <c r="B25" s="93" t="s">
        <v>286</v>
      </c>
      <c r="C25" s="93" t="s">
        <v>287</v>
      </c>
      <c r="D25" s="1"/>
      <c r="E25" s="1"/>
      <c r="F25" s="1"/>
      <c r="G25" s="1"/>
      <c r="H25" s="1"/>
      <c r="I25" s="1"/>
      <c r="J25" s="1"/>
    </row>
    <row r="26" spans="1:10" x14ac:dyDescent="0.25">
      <c r="A26" s="92" t="s">
        <v>288</v>
      </c>
      <c r="B26" s="144" t="s">
        <v>289</v>
      </c>
      <c r="C26" s="144" t="s">
        <v>290</v>
      </c>
      <c r="D26" s="1"/>
      <c r="E26" s="1"/>
      <c r="F26" s="1"/>
      <c r="G26" s="1"/>
      <c r="H26" s="1"/>
      <c r="I26" s="1"/>
      <c r="J26" s="1"/>
    </row>
    <row r="27" spans="1:10" x14ac:dyDescent="0.25">
      <c r="A27" s="92" t="s">
        <v>291</v>
      </c>
      <c r="B27" s="94">
        <v>0.1</v>
      </c>
      <c r="C27" s="94">
        <v>0.1</v>
      </c>
      <c r="D27" s="1"/>
      <c r="E27" s="1"/>
      <c r="F27" s="1"/>
      <c r="G27" s="1"/>
      <c r="H27" s="1"/>
      <c r="I27" s="1"/>
      <c r="J27" s="1"/>
    </row>
    <row r="28" spans="1:10" ht="30" x14ac:dyDescent="0.25">
      <c r="A28" s="92" t="s">
        <v>292</v>
      </c>
      <c r="B28" s="144" t="s">
        <v>293</v>
      </c>
      <c r="C28" s="144" t="s">
        <v>294</v>
      </c>
      <c r="D28" s="1"/>
      <c r="E28" s="1"/>
      <c r="F28" s="1"/>
      <c r="G28" s="1"/>
      <c r="H28" s="1"/>
      <c r="I28" s="1"/>
      <c r="J28" s="1"/>
    </row>
    <row r="29" spans="1:10" x14ac:dyDescent="0.25">
      <c r="A29" s="92" t="s">
        <v>295</v>
      </c>
      <c r="B29" s="119">
        <v>75</v>
      </c>
      <c r="C29" s="144" t="s">
        <v>296</v>
      </c>
      <c r="D29" s="1"/>
      <c r="E29" s="1"/>
      <c r="F29" s="1"/>
      <c r="G29" s="1"/>
      <c r="H29" s="1"/>
      <c r="I29" s="1"/>
      <c r="J29" s="1"/>
    </row>
    <row r="30" spans="1:10" ht="45" x14ac:dyDescent="0.25">
      <c r="A30" s="92" t="s">
        <v>297</v>
      </c>
      <c r="B30" s="93" t="s">
        <v>298</v>
      </c>
      <c r="C30" s="93" t="s">
        <v>299</v>
      </c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23" t="s">
        <v>300</v>
      </c>
      <c r="B32" s="24"/>
      <c r="C32" s="24"/>
      <c r="D32" s="24"/>
      <c r="E32" s="24"/>
      <c r="F32" s="24"/>
      <c r="G32" s="25"/>
      <c r="H32" s="1"/>
      <c r="I32" s="1"/>
      <c r="J32" s="1"/>
    </row>
    <row r="33" spans="1:10" x14ac:dyDescent="0.25">
      <c r="A33" s="112"/>
      <c r="B33" s="121" t="s">
        <v>301</v>
      </c>
      <c r="C33" s="122"/>
      <c r="D33" s="121" t="s">
        <v>302</v>
      </c>
      <c r="E33" s="122"/>
      <c r="F33" s="121" t="s">
        <v>303</v>
      </c>
      <c r="G33" s="122"/>
      <c r="H33" s="1"/>
      <c r="I33" s="1"/>
      <c r="J33" s="1"/>
    </row>
    <row r="34" spans="1:10" x14ac:dyDescent="0.25">
      <c r="A34" s="26" t="s">
        <v>304</v>
      </c>
      <c r="B34" s="26" t="s">
        <v>305</v>
      </c>
      <c r="C34" s="26" t="s">
        <v>306</v>
      </c>
      <c r="D34" s="26" t="s">
        <v>305</v>
      </c>
      <c r="E34" s="26" t="s">
        <v>306</v>
      </c>
      <c r="F34" s="26" t="s">
        <v>305</v>
      </c>
      <c r="G34" s="26" t="s">
        <v>306</v>
      </c>
      <c r="H34" s="1"/>
      <c r="I34" s="1"/>
      <c r="J34" s="1"/>
    </row>
    <row r="35" spans="1:10" x14ac:dyDescent="0.25">
      <c r="A35" s="26">
        <v>0</v>
      </c>
      <c r="B35" s="120">
        <v>0</v>
      </c>
      <c r="C35" s="27">
        <v>0.15</v>
      </c>
      <c r="D35" s="120">
        <v>0</v>
      </c>
      <c r="E35" s="27">
        <v>0.55000000000000004</v>
      </c>
      <c r="F35" s="120">
        <v>0</v>
      </c>
      <c r="G35" s="27">
        <v>3.0000000000000001E-3</v>
      </c>
      <c r="H35" s="1"/>
      <c r="I35" s="1"/>
      <c r="J35" s="1"/>
    </row>
    <row r="36" spans="1:10" x14ac:dyDescent="0.25">
      <c r="A36" s="26" t="s">
        <v>307</v>
      </c>
      <c r="B36" s="120">
        <v>180</v>
      </c>
      <c r="C36" s="27">
        <v>0.2</v>
      </c>
      <c r="D36" s="120">
        <v>180</v>
      </c>
      <c r="E36" s="27">
        <v>0.15</v>
      </c>
      <c r="F36" s="120">
        <f>D36</f>
        <v>180</v>
      </c>
      <c r="G36" s="27">
        <v>5.5E-2</v>
      </c>
      <c r="H36" s="1"/>
      <c r="I36" s="1"/>
      <c r="J36" s="1"/>
    </row>
    <row r="37" spans="1:10" x14ac:dyDescent="0.25">
      <c r="A37" s="26" t="s">
        <v>35</v>
      </c>
      <c r="B37" s="120">
        <v>360</v>
      </c>
      <c r="C37" s="27">
        <v>0.25</v>
      </c>
      <c r="D37" s="120">
        <v>360</v>
      </c>
      <c r="E37" s="27">
        <v>0.15</v>
      </c>
      <c r="F37" s="120">
        <f t="shared" ref="F37:F43" si="0">D37</f>
        <v>360</v>
      </c>
      <c r="G37" s="27">
        <v>0.2</v>
      </c>
      <c r="H37" s="1"/>
      <c r="I37" s="1"/>
      <c r="J37" s="1"/>
    </row>
    <row r="38" spans="1:10" x14ac:dyDescent="0.25">
      <c r="A38" s="26" t="s">
        <v>308</v>
      </c>
      <c r="B38" s="120">
        <v>720</v>
      </c>
      <c r="C38" s="27">
        <v>0.2</v>
      </c>
      <c r="D38" s="120">
        <v>720</v>
      </c>
      <c r="E38" s="27">
        <v>0.08</v>
      </c>
      <c r="F38" s="120">
        <f t="shared" si="0"/>
        <v>720</v>
      </c>
      <c r="G38" s="27">
        <v>0.21</v>
      </c>
      <c r="H38" s="1"/>
      <c r="I38" s="1"/>
      <c r="J38" s="1"/>
    </row>
    <row r="39" spans="1:10" x14ac:dyDescent="0.25">
      <c r="A39" s="26" t="s">
        <v>309</v>
      </c>
      <c r="B39" s="120">
        <v>1440</v>
      </c>
      <c r="C39" s="27">
        <v>0.1</v>
      </c>
      <c r="D39" s="120">
        <v>1440</v>
      </c>
      <c r="E39" s="27">
        <v>0.05</v>
      </c>
      <c r="F39" s="120">
        <f t="shared" si="0"/>
        <v>1440</v>
      </c>
      <c r="G39" s="27">
        <v>0.17</v>
      </c>
      <c r="H39" s="1"/>
      <c r="I39" s="1"/>
      <c r="J39" s="1"/>
    </row>
    <row r="40" spans="1:10" x14ac:dyDescent="0.25">
      <c r="A40" s="26" t="s">
        <v>310</v>
      </c>
      <c r="B40" s="120">
        <v>3300</v>
      </c>
      <c r="C40" s="27">
        <v>0.05</v>
      </c>
      <c r="D40" s="120">
        <v>3300</v>
      </c>
      <c r="E40" s="27">
        <v>0.01</v>
      </c>
      <c r="F40" s="120">
        <f t="shared" si="0"/>
        <v>3300</v>
      </c>
      <c r="G40" s="27">
        <v>0.15</v>
      </c>
      <c r="H40" s="1"/>
      <c r="I40" s="1"/>
      <c r="J40" s="1"/>
    </row>
    <row r="41" spans="1:10" x14ac:dyDescent="0.25">
      <c r="A41" s="26" t="s">
        <v>311</v>
      </c>
      <c r="B41" s="120">
        <v>6660</v>
      </c>
      <c r="C41" s="27">
        <v>2.5000000000000001E-2</v>
      </c>
      <c r="D41" s="120">
        <v>6660</v>
      </c>
      <c r="E41" s="27">
        <v>5.0000000000000001E-3</v>
      </c>
      <c r="F41" s="120">
        <f t="shared" si="0"/>
        <v>6660</v>
      </c>
      <c r="G41" s="27">
        <v>0.11</v>
      </c>
      <c r="H41" s="1"/>
      <c r="I41" s="1"/>
      <c r="J41" s="1"/>
    </row>
    <row r="42" spans="1:10" x14ac:dyDescent="0.25">
      <c r="A42" s="26" t="s">
        <v>312</v>
      </c>
      <c r="B42" s="120">
        <v>12600</v>
      </c>
      <c r="C42" s="27">
        <v>0.01</v>
      </c>
      <c r="D42" s="120">
        <v>12600</v>
      </c>
      <c r="E42" s="27">
        <v>2E-3</v>
      </c>
      <c r="F42" s="120">
        <f t="shared" si="0"/>
        <v>12600</v>
      </c>
      <c r="G42" s="27">
        <v>7.0000000000000007E-2</v>
      </c>
      <c r="H42" s="1"/>
      <c r="I42" s="1"/>
      <c r="J42" s="1"/>
    </row>
    <row r="43" spans="1:10" x14ac:dyDescent="0.25">
      <c r="A43" s="26" t="s">
        <v>313</v>
      </c>
      <c r="B43" s="120">
        <v>25860</v>
      </c>
      <c r="C43" s="27">
        <v>0.01</v>
      </c>
      <c r="D43" s="120">
        <v>25860</v>
      </c>
      <c r="E43" s="27">
        <v>2E-3</v>
      </c>
      <c r="F43" s="120">
        <f t="shared" si="0"/>
        <v>25860</v>
      </c>
      <c r="G43" s="27">
        <v>0.02</v>
      </c>
      <c r="H43" s="1"/>
      <c r="I43" s="1"/>
      <c r="J43" s="1"/>
    </row>
    <row r="44" spans="1:10" x14ac:dyDescent="0.25">
      <c r="A44" s="26" t="s">
        <v>314</v>
      </c>
      <c r="B44" s="120">
        <v>71460</v>
      </c>
      <c r="C44" s="27">
        <v>5.0000000000000001E-3</v>
      </c>
      <c r="D44" s="120">
        <v>71460</v>
      </c>
      <c r="E44" s="27">
        <v>1E-3</v>
      </c>
      <c r="F44" s="120">
        <v>72066</v>
      </c>
      <c r="G44" s="27">
        <v>0.01</v>
      </c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 t="s">
        <v>316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8" t="s">
        <v>317</v>
      </c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23" t="s">
        <v>385</v>
      </c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8" t="s">
        <v>318</v>
      </c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2" spans="1:10" x14ac:dyDescent="0.25">
      <c r="A52" s="2" t="s">
        <v>0</v>
      </c>
    </row>
    <row r="53" spans="1:10" x14ac:dyDescent="0.25">
      <c r="A53" s="2" t="s">
        <v>368</v>
      </c>
    </row>
    <row r="57" spans="1:10" x14ac:dyDescent="0.25">
      <c r="A57" s="2" t="s">
        <v>369</v>
      </c>
    </row>
    <row r="63" spans="1:10" s="3" customFormat="1" x14ac:dyDescent="0.25">
      <c r="A63" s="3" t="s">
        <v>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4907-871A-411B-A0CB-C9BCCFF4DDD0}">
  <dimension ref="A1:J52"/>
  <sheetViews>
    <sheetView zoomScaleNormal="100" workbookViewId="0"/>
  </sheetViews>
  <sheetFormatPr defaultColWidth="9.140625" defaultRowHeight="15.75" x14ac:dyDescent="0.25"/>
  <cols>
    <col min="1" max="16384" width="9.140625" style="2"/>
  </cols>
  <sheetData>
    <row r="1" spans="1:10" x14ac:dyDescent="0.25">
      <c r="A1" s="6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33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7" t="s">
        <v>319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7"/>
      <c r="B7" s="7"/>
      <c r="C7" s="1"/>
      <c r="D7" s="1"/>
      <c r="E7" s="1"/>
      <c r="F7" s="1"/>
      <c r="G7" s="1"/>
      <c r="H7" s="1"/>
      <c r="I7" s="1"/>
      <c r="J7" s="1"/>
    </row>
    <row r="8" spans="1:10" ht="42.75" x14ac:dyDescent="0.25">
      <c r="A8" s="124"/>
      <c r="B8" s="125" t="s">
        <v>331</v>
      </c>
      <c r="C8" s="125"/>
      <c r="D8" s="125" t="s">
        <v>320</v>
      </c>
      <c r="E8" s="125"/>
      <c r="F8" s="125" t="s">
        <v>321</v>
      </c>
      <c r="G8" s="125"/>
      <c r="H8" s="1"/>
      <c r="I8" s="1"/>
      <c r="J8" s="1"/>
    </row>
    <row r="9" spans="1:10" ht="30" x14ac:dyDescent="0.25">
      <c r="A9" s="126" t="s">
        <v>322</v>
      </c>
      <c r="B9" s="93" t="s">
        <v>323</v>
      </c>
      <c r="C9" s="93" t="s">
        <v>324</v>
      </c>
      <c r="D9" s="93" t="s">
        <v>168</v>
      </c>
      <c r="E9" s="93" t="s">
        <v>36</v>
      </c>
      <c r="F9" s="93" t="s">
        <v>325</v>
      </c>
      <c r="G9" s="93" t="s">
        <v>326</v>
      </c>
      <c r="H9" s="1"/>
      <c r="I9" s="1"/>
      <c r="J9" s="1"/>
    </row>
    <row r="10" spans="1:10" x14ac:dyDescent="0.25">
      <c r="A10" s="127" t="s">
        <v>327</v>
      </c>
      <c r="B10" s="128">
        <v>100000</v>
      </c>
      <c r="C10" s="128">
        <v>10000</v>
      </c>
      <c r="D10" s="129">
        <v>0</v>
      </c>
      <c r="E10" s="129">
        <v>0</v>
      </c>
      <c r="F10" s="129">
        <v>0</v>
      </c>
      <c r="G10" s="129">
        <v>0</v>
      </c>
      <c r="H10" s="1"/>
      <c r="I10" s="1"/>
      <c r="J10" s="1"/>
    </row>
    <row r="11" spans="1:10" x14ac:dyDescent="0.25">
      <c r="A11" s="127" t="s">
        <v>328</v>
      </c>
      <c r="B11" s="128">
        <v>900000</v>
      </c>
      <c r="C11" s="128">
        <v>80000</v>
      </c>
      <c r="D11" s="129">
        <v>0</v>
      </c>
      <c r="E11" s="129">
        <v>1</v>
      </c>
      <c r="F11" s="129">
        <v>0</v>
      </c>
      <c r="G11" s="129">
        <v>0</v>
      </c>
      <c r="H11" s="1"/>
      <c r="I11" s="1"/>
      <c r="J11" s="1"/>
    </row>
    <row r="12" spans="1:10" x14ac:dyDescent="0.25">
      <c r="A12" s="127" t="s">
        <v>329</v>
      </c>
      <c r="B12" s="128">
        <v>800000</v>
      </c>
      <c r="C12" s="128">
        <v>135000</v>
      </c>
      <c r="D12" s="129">
        <v>0.7</v>
      </c>
      <c r="E12" s="129">
        <v>0.3</v>
      </c>
      <c r="F12" s="129">
        <v>0.06</v>
      </c>
      <c r="G12" s="129">
        <v>0</v>
      </c>
      <c r="H12" s="1"/>
      <c r="I12" s="1"/>
      <c r="J12" s="1"/>
    </row>
    <row r="13" spans="1:10" x14ac:dyDescent="0.25">
      <c r="A13" s="127" t="s">
        <v>330</v>
      </c>
      <c r="B13" s="128">
        <v>600000</v>
      </c>
      <c r="C13" s="128">
        <v>95000</v>
      </c>
      <c r="D13" s="129">
        <v>0.7</v>
      </c>
      <c r="E13" s="129">
        <v>0.3</v>
      </c>
      <c r="F13" s="129">
        <v>7.0000000000000007E-2</v>
      </c>
      <c r="G13" s="129">
        <v>0</v>
      </c>
      <c r="H13" s="1"/>
      <c r="I13" s="1"/>
      <c r="J13" s="1"/>
    </row>
    <row r="14" spans="1:10" x14ac:dyDescent="0.25">
      <c r="A14" s="7"/>
      <c r="B14" s="7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 t="s">
        <v>332</v>
      </c>
      <c r="B15" s="10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 t="s">
        <v>333</v>
      </c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8" t="s">
        <v>334</v>
      </c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8" t="s">
        <v>335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08" t="s">
        <v>336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2" spans="1:10" x14ac:dyDescent="0.25">
      <c r="A22" s="2" t="s">
        <v>0</v>
      </c>
    </row>
    <row r="23" spans="1:10" x14ac:dyDescent="0.25">
      <c r="A23" s="2" t="s">
        <v>368</v>
      </c>
    </row>
    <row r="27" spans="1:10" x14ac:dyDescent="0.25">
      <c r="A27" s="2" t="s">
        <v>369</v>
      </c>
    </row>
    <row r="33" spans="1:10" x14ac:dyDescent="0.25">
      <c r="A33" s="4" t="s">
        <v>337</v>
      </c>
      <c r="B33" s="1"/>
      <c r="C33" s="1"/>
      <c r="D33" s="1"/>
      <c r="E33" s="1"/>
      <c r="F33" s="1"/>
      <c r="G33" s="1"/>
      <c r="H33" s="1"/>
      <c r="I33" s="1"/>
      <c r="J33" s="1"/>
    </row>
    <row r="35" spans="1:10" s="3" customFormat="1" x14ac:dyDescent="0.25">
      <c r="A35" s="3" t="s">
        <v>2</v>
      </c>
    </row>
    <row r="50" s="2" customFormat="1" x14ac:dyDescent="0.25"/>
    <row r="52" s="2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Q01</vt:lpstr>
      <vt:lpstr>Q02</vt:lpstr>
      <vt:lpstr>Q03</vt:lpstr>
      <vt:lpstr>Q04</vt:lpstr>
      <vt:lpstr>Q05</vt:lpstr>
      <vt:lpstr>Q06</vt:lpstr>
      <vt:lpstr>Q07</vt:lpstr>
      <vt:lpstr>Q08</vt:lpstr>
      <vt:lpstr>Q09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2024-04-05T20:34:01Z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etDate">
    <vt:lpwstr>2022-01-22T18:32:37Z</vt:lpwstr>
  </property>
  <property fmtid="{D5CDD505-2E9C-101B-9397-08002B2CF9AE}" pid="4" name="MSIP_Label_7837230a-460a-4aec-98a3-ac101fb30b10_Method">
    <vt:lpwstr>Privileged</vt:lpwstr>
  </property>
  <property fmtid="{D5CDD505-2E9C-101B-9397-08002B2CF9AE}" pid="5" name="MSIP_Label_7837230a-460a-4aec-98a3-ac101fb30b10_Name">
    <vt:lpwstr>7837230a-460a-4aec-98a3-ac101fb30b10</vt:lpwstr>
  </property>
  <property fmtid="{D5CDD505-2E9C-101B-9397-08002B2CF9AE}" pid="6" name="MSIP_Label_7837230a-460a-4aec-98a3-ac101fb30b10_SiteId">
    <vt:lpwstr>fabb61b8-3afe-4e75-b934-a47f782b8cd7</vt:lpwstr>
  </property>
  <property fmtid="{D5CDD505-2E9C-101B-9397-08002B2CF9AE}" pid="7" name="MSIP_Label_7837230a-460a-4aec-98a3-ac101fb30b10_ActionId">
    <vt:lpwstr/>
  </property>
  <property fmtid="{D5CDD505-2E9C-101B-9397-08002B2CF9AE}" pid="8" name="MSIP_Label_7837230a-460a-4aec-98a3-ac101fb30b10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