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a.local\files\Data\Dept\Education\1EOCs\Aleshia\Case studies and covers\case studies\Fall 2024 Spring 2025\"/>
    </mc:Choice>
  </mc:AlternateContent>
  <xr:revisionPtr revIDLastSave="0" documentId="8_{27A5DC6F-305D-4651-93B3-202D671AB24C}" xr6:coauthVersionLast="47" xr6:coauthVersionMax="47" xr10:uidLastSave="{00000000-0000-0000-0000-000000000000}"/>
  <bookViews>
    <workbookView xWindow="4155" yWindow="1275" windowWidth="21600" windowHeight="11325" xr2:uid="{95FD0A2D-1EB9-B147-B9BD-BD438691AEC9}"/>
  </bookViews>
  <sheets>
    <sheet name="Case Study - Financial Stmts" sheetId="6" r:id="rId1"/>
    <sheet name="Case Study - Reinsurers" sheetId="7" r:id="rId2"/>
    <sheet name="Case Study - Underwriting" sheetId="8" r:id="rId3"/>
    <sheet name="Case Study - Flagship IUL" sheetId="1" r:id="rId4"/>
    <sheet name="Case Study - Vol Ctrl IUL" sheetId="4" r:id="rId5"/>
    <sheet name="Case Study - Whole Life Product" sheetId="2" r:id="rId6"/>
    <sheet name="Case Study - FDA" sheetId="9" r:id="rId7"/>
    <sheet name="Case Study - Term Life Product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7" l="1"/>
  <c r="C18" i="7"/>
  <c r="B18" i="7"/>
  <c r="B9" i="7"/>
  <c r="C9" i="7"/>
  <c r="C10" i="7" s="1"/>
  <c r="D9" i="7"/>
  <c r="D10" i="7" s="1"/>
  <c r="B10" i="7"/>
  <c r="B31" i="6"/>
  <c r="F31" i="6"/>
  <c r="E31" i="6"/>
  <c r="D31" i="6"/>
  <c r="C31" i="6"/>
  <c r="F28" i="6"/>
  <c r="E28" i="6"/>
  <c r="D28" i="6"/>
  <c r="C28" i="6"/>
  <c r="B28" i="6"/>
  <c r="F18" i="6"/>
  <c r="E18" i="6"/>
  <c r="D18" i="6"/>
  <c r="C18" i="6"/>
  <c r="B18" i="6"/>
  <c r="F16" i="6"/>
  <c r="E16" i="6"/>
  <c r="D16" i="6"/>
  <c r="C16" i="6"/>
  <c r="B16" i="6"/>
  <c r="F13" i="6"/>
  <c r="E13" i="6"/>
  <c r="D13" i="6"/>
  <c r="C13" i="6"/>
  <c r="B13" i="6"/>
  <c r="F7" i="6"/>
  <c r="E7" i="6"/>
  <c r="D7" i="6"/>
  <c r="C7" i="6"/>
  <c r="B7" i="6"/>
  <c r="A138" i="3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G8" i="8"/>
  <c r="F8" i="8"/>
  <c r="E8" i="8"/>
  <c r="D8" i="8"/>
  <c r="C8" i="8"/>
  <c r="B8" i="8"/>
  <c r="H7" i="8"/>
  <c r="H6" i="8"/>
  <c r="H8" i="8" s="1"/>
</calcChain>
</file>

<file path=xl/sharedStrings.xml><?xml version="1.0" encoding="utf-8"?>
<sst xmlns="http://schemas.openxmlformats.org/spreadsheetml/2006/main" count="271" uniqueCount="209">
  <si>
    <t>Flagship IUL Product</t>
  </si>
  <si>
    <t>Band</t>
  </si>
  <si>
    <t>Face Amounts</t>
  </si>
  <si>
    <t>$50,000 to $99,999</t>
  </si>
  <si>
    <t>$100,000 to $999,999</t>
  </si>
  <si>
    <t>$1,000,000 to $10,000,000</t>
  </si>
  <si>
    <t>Underwriting Guidelines:</t>
  </si>
  <si>
    <t>Gender</t>
  </si>
  <si>
    <t>Best Preferred</t>
  </si>
  <si>
    <t>Second Best Preferred</t>
  </si>
  <si>
    <t>Standard Non-Tobacco</t>
  </si>
  <si>
    <t>Female</t>
  </si>
  <si>
    <t>Male</t>
  </si>
  <si>
    <t>Criterion</t>
  </si>
  <si>
    <t>Blood Pressure</t>
  </si>
  <si>
    <t>120/80 and lower</t>
  </si>
  <si>
    <t>130/85 and lower</t>
  </si>
  <si>
    <t>140/90 and lower</t>
  </si>
  <si>
    <t>BMI</t>
  </si>
  <si>
    <t>Less than 25</t>
  </si>
  <si>
    <t>Less than 27</t>
  </si>
  <si>
    <t>Less than 30</t>
  </si>
  <si>
    <t>HDL ratio</t>
  </si>
  <si>
    <t>Less than 4.5</t>
  </si>
  <si>
    <t>Less than 5.5</t>
  </si>
  <si>
    <t>Less than 6.5</t>
  </si>
  <si>
    <t>Total Cholesterol</t>
  </si>
  <si>
    <t>Less than 150</t>
  </si>
  <si>
    <t>Less than 180</t>
  </si>
  <si>
    <t>Less than 210</t>
  </si>
  <si>
    <t>Issue Age</t>
  </si>
  <si>
    <t>20 to 60</t>
  </si>
  <si>
    <t>20 to 65</t>
  </si>
  <si>
    <t>20 to 80</t>
  </si>
  <si>
    <t>A1C</t>
  </si>
  <si>
    <t>Less than 6.0</t>
  </si>
  <si>
    <t>Less than 7.0</t>
  </si>
  <si>
    <t>Assumptions:</t>
  </si>
  <si>
    <t>Investment and Index Related</t>
  </si>
  <si>
    <t>Face Amount limits are $50,00 to $10,000,000 with band limits as follows.</t>
  </si>
  <si>
    <t>Fully underwritten policy forms include the following classes and expected sales mix.</t>
  </si>
  <si>
    <t>The traditional underwriting process uses underwriters to assess final risk classification on all applications on policies with face amounts of $50,000 and greater.</t>
  </si>
  <si>
    <t xml:space="preserve">The traditional underwriting process uses paramedical examination and collecting fluids including blood, urine, and saliva tests.  </t>
  </si>
  <si>
    <t>For the application part A and B, refer to Appendix X.  Part B is the nonmedical questionnaire.</t>
  </si>
  <si>
    <t>Fully underwritten mortality experience is fully credible, and experience studies demonstrate annual improvement of 1% to the effective date of the Disciplined Current Scale (DCS)</t>
  </si>
  <si>
    <t>Pandemic mortality emerged at 125% A/E for a 2021-2022 calendar year study with residual estimated at 102%</t>
  </si>
  <si>
    <t>Pricing mortality is based on experience prior to pandemic with lifetime future mortality improvement</t>
  </si>
  <si>
    <t>Lapse rates are based on fully credible experience equal to 5% for policy years 1-5 grading to 2% years 11+</t>
  </si>
  <si>
    <t>Increase in lapse rates after 5 years improves after-tax profit margin</t>
  </si>
  <si>
    <t>The illustration actuary has declared to distribution use of Fully Allocated Expenses for illustration testing for the current DCS period.</t>
  </si>
  <si>
    <t>Standard Tobacco</t>
  </si>
  <si>
    <t>Sub-standard Table D</t>
  </si>
  <si>
    <t>Total</t>
  </si>
  <si>
    <t>Sub-standard Table B</t>
  </si>
  <si>
    <t>Product Features</t>
  </si>
  <si>
    <t>S&amp;P 500</t>
  </si>
  <si>
    <t>Index</t>
  </si>
  <si>
    <t>One year point-to-point</t>
  </si>
  <si>
    <t>Index account crediting strategy</t>
  </si>
  <si>
    <t>Participation rate</t>
  </si>
  <si>
    <t>Current cap</t>
  </si>
  <si>
    <t>Guaranteed floor</t>
  </si>
  <si>
    <t>Option Budget</t>
  </si>
  <si>
    <t>Current fixed account crediting rate</t>
  </si>
  <si>
    <t>Guaranteed fixed account crediting rate</t>
  </si>
  <si>
    <t>Minimum issue age</t>
  </si>
  <si>
    <t>Maximum issue age</t>
  </si>
  <si>
    <t>Values in ($M)</t>
  </si>
  <si>
    <t>Gross Premium</t>
  </si>
  <si>
    <t>Fee income</t>
  </si>
  <si>
    <t>Investment Income</t>
  </si>
  <si>
    <t>Total Income</t>
  </si>
  <si>
    <t>Death Benefits</t>
  </si>
  <si>
    <t>Surrender Benefits</t>
  </si>
  <si>
    <t>LTC Benefits</t>
  </si>
  <si>
    <t>Increase in Reserve</t>
  </si>
  <si>
    <t>Dividends</t>
  </si>
  <si>
    <t xml:space="preserve"> -   </t>
  </si>
  <si>
    <t>Total Benefits</t>
  </si>
  <si>
    <t>Commissions &amp; Marketing</t>
  </si>
  <si>
    <t>Maintenance Expenses</t>
  </si>
  <si>
    <t>Total Expenses</t>
  </si>
  <si>
    <t>Tax/(Credit)</t>
  </si>
  <si>
    <t>After tax Profit</t>
  </si>
  <si>
    <t> Values in ($M)</t>
  </si>
  <si>
    <t>Cash</t>
  </si>
  <si>
    <t>Corp Bond</t>
  </si>
  <si>
    <t>Mortgage Loan</t>
  </si>
  <si>
    <t>Options</t>
  </si>
  <si>
    <t>Assets</t>
  </si>
  <si>
    <t>Policyholder Reserves</t>
  </si>
  <si>
    <t>Surplus</t>
  </si>
  <si>
    <t>Liabilities and Surplus</t>
  </si>
  <si>
    <t>Target Surplus Level</t>
  </si>
  <si>
    <t>Income Statement Information</t>
  </si>
  <si>
    <t>Balance Sheet Information</t>
  </si>
  <si>
    <t>Values in $M</t>
  </si>
  <si>
    <t>Reinsurer 1</t>
  </si>
  <si>
    <t>Reinsurer 2</t>
  </si>
  <si>
    <t>Reinsurer 3</t>
  </si>
  <si>
    <t>Total Assets</t>
  </si>
  <si>
    <t>Life Reserves</t>
  </si>
  <si>
    <t>Annuity Reserves</t>
  </si>
  <si>
    <t>Health Reserves</t>
  </si>
  <si>
    <t>Total Liabilities</t>
  </si>
  <si>
    <t>400% RBC</t>
  </si>
  <si>
    <t>Age</t>
  </si>
  <si>
    <t xml:space="preserve">Male </t>
  </si>
  <si>
    <t>Annual policy fee</t>
  </si>
  <si>
    <t>Volatility Controlled IUL Product</t>
  </si>
  <si>
    <t>Volatility Conrolled Index</t>
  </si>
  <si>
    <t>Fixed Bonus</t>
  </si>
  <si>
    <t>Option budget</t>
  </si>
  <si>
    <t>25 bps</t>
  </si>
  <si>
    <t>Back-casted Volatility Controlled index with 100% participation rate and 0% floor</t>
  </si>
  <si>
    <t>Gross portfolio investment yield</t>
  </si>
  <si>
    <t>Investment expenses</t>
  </si>
  <si>
    <t>Default assumption</t>
  </si>
  <si>
    <t>Back-casted S&amp;P 500 index with 100% participation rate and 0% floor</t>
  </si>
  <si>
    <t>The company uses the following data providers as part of the end-to-end underwriting process:</t>
  </si>
  <si>
    <t>Data Provider</t>
  </si>
  <si>
    <t>Data Received</t>
  </si>
  <si>
    <t>MIB</t>
  </si>
  <si>
    <t>Rx data base</t>
  </si>
  <si>
    <t>MVR</t>
  </si>
  <si>
    <t>Public records</t>
  </si>
  <si>
    <t>Medical history</t>
  </si>
  <si>
    <t>Prescription history</t>
  </si>
  <si>
    <t>Motor vehicle history</t>
  </si>
  <si>
    <t>Background check for criminal history, bankruptcies and liens</t>
  </si>
  <si>
    <t>Face amount &lt; $5M</t>
  </si>
  <si>
    <t>Face amount &gt; $5M</t>
  </si>
  <si>
    <t>UW Mortality Multiple</t>
  </si>
  <si>
    <t>Term Life Product</t>
  </si>
  <si>
    <t>15 years</t>
  </si>
  <si>
    <t>20 years</t>
  </si>
  <si>
    <t>30 years</t>
  </si>
  <si>
    <t>ART Premium assumes Standard Tobacco rates after level period</t>
  </si>
  <si>
    <t>Lapse Assumptions</t>
  </si>
  <si>
    <t>Duration</t>
  </si>
  <si>
    <t>15 year level</t>
  </si>
  <si>
    <t>20 year level</t>
  </si>
  <si>
    <t>30 year level</t>
  </si>
  <si>
    <t>ultimate ART lapse rate</t>
  </si>
  <si>
    <t>Fees and Charges</t>
  </si>
  <si>
    <t>3% of GP</t>
  </si>
  <si>
    <t>Amount</t>
  </si>
  <si>
    <t>10% GP credit*</t>
  </si>
  <si>
    <t>4% of GP</t>
  </si>
  <si>
    <t>10% of GP</t>
  </si>
  <si>
    <t>Decreasing DB rider</t>
  </si>
  <si>
    <t>Increasing DB rider</t>
  </si>
  <si>
    <t>ROP rider</t>
  </si>
  <si>
    <t>* policyholders may elect a decreasing benefit structure and reduce GP charged by 10%</t>
  </si>
  <si>
    <t>Product</t>
  </si>
  <si>
    <t>15 year term</t>
  </si>
  <si>
    <t>20 year term</t>
  </si>
  <si>
    <t>30 year term</t>
  </si>
  <si>
    <t>Pricing Results (IRR on target surplus)</t>
  </si>
  <si>
    <t>Base assumption</t>
  </si>
  <si>
    <t>lapse up 10%</t>
  </si>
  <si>
    <t>lapse down 10%</t>
  </si>
  <si>
    <t>Mortality up 10%</t>
  </si>
  <si>
    <t>Mortality down 10%</t>
  </si>
  <si>
    <t>IUL Block</t>
  </si>
  <si>
    <t>LTC Block</t>
  </si>
  <si>
    <t>Combined</t>
  </si>
  <si>
    <t>Statutory Reserve</t>
  </si>
  <si>
    <t>Book Value of Assets Backing Reserve</t>
  </si>
  <si>
    <t>Market Value of Assets Backing Reserve</t>
  </si>
  <si>
    <t>Capital gain/(loss) on Sale of Assets</t>
  </si>
  <si>
    <t>TTPD Cost to set up funds withheld account is 1,000</t>
  </si>
  <si>
    <t>Fixed Defered Annuity</t>
  </si>
  <si>
    <t>Minimum Premium</t>
  </si>
  <si>
    <t>Guaranteed Rate</t>
  </si>
  <si>
    <t>Policy Fee (per year)</t>
  </si>
  <si>
    <t>Surrender Charge Schedule</t>
  </si>
  <si>
    <t>Year</t>
  </si>
  <si>
    <t>7+</t>
  </si>
  <si>
    <t>Charge</t>
  </si>
  <si>
    <t>Commission</t>
  </si>
  <si>
    <t>4+</t>
  </si>
  <si>
    <t>5% of Premium</t>
  </si>
  <si>
    <t>10 bps on AV</t>
  </si>
  <si>
    <t>up to 20,000</t>
  </si>
  <si>
    <t>Surrender Assumptions</t>
  </si>
  <si>
    <t>Surrender Rate</t>
  </si>
  <si>
    <t xml:space="preserve"> BB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</si>
  <si>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Policy loans are offered with variable loan rates equal to the Moody’s Corporate Bond Index which is currently 4.50%.  Loaned funds remain in the indexed account for crediting purposes.</t>
  </si>
  <si>
    <t>There is a no lapse guarantee of 25 years by paying timely the target premium.</t>
  </si>
  <si>
    <t>The target premium equals the premium to endow the policy at maturity age 120 based on current assumptions and a 5.00% crediting rate.</t>
  </si>
  <si>
    <t>Surrender charges are level for five years and linearly grade to zero in policy year 20 and beyond.</t>
  </si>
  <si>
    <t>Renewal Premium</t>
  </si>
  <si>
    <t>Conversion to WL rider</t>
  </si>
  <si>
    <t>Other Liabilities</t>
  </si>
  <si>
    <t>20-Pay Whole Life Product</t>
  </si>
  <si>
    <t>Liability Assumptions</t>
  </si>
  <si>
    <t>Illustration Testing Assumptions and Results</t>
  </si>
  <si>
    <t>Mortality Assumption</t>
  </si>
  <si>
    <t>-   Premiums are priced competitively</t>
  </si>
  <si>
    <t>-   Return of premium rider</t>
  </si>
  <si>
    <t>-  Marketed in the qualified market</t>
  </si>
  <si>
    <t>-  Sales mix assumed to be 60% male and 40% female</t>
  </si>
  <si>
    <t>Commission to Agents</t>
  </si>
  <si>
    <t>Guaranteed Level Premium Period</t>
  </si>
  <si>
    <t>% of Inforce</t>
  </si>
  <si>
    <t>% of Base Mortality</t>
  </si>
  <si>
    <t>Expected Sales Mix</t>
  </si>
  <si>
    <t>Preferred Underwriting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</si>
</sst>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(* #,##0_);_(* \(#,##0\);_(* &quot;-&quot;??_);_(@_)"/>
    <numFmt numFmtId="168" formatCode="0.0%"/>
    <numFmt numFmtId="169" formatCode="0.0"/>
    <numFmt numFmtId="170" formatCode="_(* #,##0_);_(* \(#,##0\);_(* &quot;-&quot;?_);_(@_)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0" fontId="4" fillId="0" borderId="0" xfId="0" applyFont="1"/>
    <xf numFmtId="168" fontId="0" fillId="0" borderId="6" xfId="2" applyNumberFormat="1" applyFont="1" applyBorder="1"/>
    <xf numFmtId="0" fontId="1" fillId="2" borderId="13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67" fontId="1" fillId="0" borderId="6" xfId="1" applyNumberFormat="1" applyFont="1" applyBorder="1" applyAlignment="1">
      <alignment horizontal="right" vertical="center"/>
    </xf>
    <xf numFmtId="0" fontId="0" fillId="0" borderId="6" xfId="0" applyBorder="1"/>
    <xf numFmtId="0" fontId="0" fillId="2" borderId="0" xfId="0" applyFill="1"/>
    <xf numFmtId="0" fontId="6" fillId="2" borderId="1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7" fontId="5" fillId="0" borderId="9" xfId="1" applyNumberFormat="1" applyFont="1" applyBorder="1" applyAlignment="1">
      <alignment horizontal="right" vertical="center"/>
    </xf>
    <xf numFmtId="167" fontId="5" fillId="0" borderId="2" xfId="1" applyNumberFormat="1" applyFont="1" applyBorder="1" applyAlignment="1">
      <alignment horizontal="right" vertical="center"/>
    </xf>
    <xf numFmtId="169" fontId="1" fillId="0" borderId="0" xfId="0" applyNumberFormat="1" applyFont="1" applyAlignment="1">
      <alignment horizontal="right" vertical="center"/>
    </xf>
    <xf numFmtId="169" fontId="1" fillId="0" borderId="1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70" fontId="5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0" xfId="0" applyFont="1"/>
    <xf numFmtId="167" fontId="1" fillId="0" borderId="0" xfId="0" applyNumberFormat="1" applyFont="1"/>
    <xf numFmtId="0" fontId="1" fillId="0" borderId="6" xfId="0" applyFont="1" applyBorder="1"/>
    <xf numFmtId="167" fontId="1" fillId="0" borderId="6" xfId="1" applyNumberFormat="1" applyFont="1" applyBorder="1"/>
    <xf numFmtId="0" fontId="8" fillId="0" borderId="0" xfId="0" applyFont="1"/>
    <xf numFmtId="0" fontId="9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" fillId="0" borderId="0" xfId="0" applyFont="1" applyAlignment="1">
      <alignment horizontal="left" vertical="center" indent="6"/>
    </xf>
    <xf numFmtId="1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2" borderId="6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 wrapText="1"/>
    </xf>
    <xf numFmtId="9" fontId="0" fillId="0" borderId="6" xfId="0" applyNumberFormat="1" applyBorder="1"/>
    <xf numFmtId="0" fontId="11" fillId="2" borderId="6" xfId="0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8" fontId="10" fillId="0" borderId="6" xfId="2" applyNumberFormat="1" applyFont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2" borderId="6" xfId="0" applyFont="1" applyFill="1" applyBorder="1" applyAlignment="1">
      <alignment horizontal="left" vertical="center" wrapText="1"/>
    </xf>
    <xf numFmtId="3" fontId="1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9" fontId="1" fillId="0" borderId="6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9" fontId="1" fillId="0" borderId="6" xfId="2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6" fontId="1" fillId="0" borderId="6" xfId="1" applyNumberFormat="1" applyFont="1" applyBorder="1" applyAlignment="1">
      <alignment horizontal="center" vertical="center"/>
    </xf>
    <xf numFmtId="166" fontId="10" fillId="0" borderId="6" xfId="1" applyNumberFormat="1" applyFont="1" applyBorder="1" applyAlignment="1">
      <alignment horizontal="center" vertical="center"/>
    </xf>
    <xf numFmtId="165" fontId="10" fillId="0" borderId="6" xfId="1" applyNumberFormat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164" fontId="10" fillId="0" borderId="6" xfId="1" applyNumberFormat="1" applyFont="1" applyBorder="1" applyAlignment="1">
      <alignment horizontal="center" vertical="center"/>
    </xf>
    <xf numFmtId="167" fontId="10" fillId="0" borderId="6" xfId="1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168" fontId="10" fillId="0" borderId="6" xfId="0" applyNumberFormat="1" applyFont="1" applyBorder="1" applyAlignment="1">
      <alignment horizontal="center" vertical="center" wrapText="1"/>
    </xf>
    <xf numFmtId="168" fontId="10" fillId="0" borderId="7" xfId="0" applyNumberFormat="1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9" fontId="1" fillId="0" borderId="6" xfId="2" applyFont="1" applyBorder="1" applyAlignment="1">
      <alignment horizontal="center" vertical="center"/>
    </xf>
    <xf numFmtId="9" fontId="10" fillId="0" borderId="6" xfId="2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6" xfId="0" applyFont="1" applyFill="1" applyBorder="1"/>
    <xf numFmtId="10" fontId="1" fillId="0" borderId="15" xfId="0" applyNumberFormat="1" applyFont="1" applyBorder="1" applyAlignment="1">
      <alignment horizontal="center"/>
    </xf>
    <xf numFmtId="10" fontId="1" fillId="0" borderId="16" xfId="0" applyNumberFormat="1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0" fontId="0" fillId="0" borderId="6" xfId="0" applyNumberForma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8A2D8-5A67-D842-9B4C-DE7170D726E8}">
  <dimension ref="A1:F32"/>
  <sheetViews>
    <sheetView tabSelected="1" workbookViewId="0">
      <selection activeCell="C6" sqref="C6"/>
    </sheetView>
  </sheetViews>
  <sheetFormatPr defaultColWidth="10.75" defaultRowHeight="15" x14ac:dyDescent="0.25"/>
  <cols>
    <col min="1" max="1" width="21" style="41" bestFit="1" customWidth="1"/>
    <col min="2" max="16384" width="10.75" style="41"/>
  </cols>
  <sheetData>
    <row r="1" spans="1:6" s="23" customFormat="1" ht="21" x14ac:dyDescent="0.25">
      <c r="A1" s="46" t="s">
        <v>94</v>
      </c>
    </row>
    <row r="2" spans="1:6" ht="15.75" thickBot="1" x14ac:dyDescent="0.3"/>
    <row r="3" spans="1:6" ht="15.75" thickBot="1" x14ac:dyDescent="0.3">
      <c r="A3" s="24" t="s">
        <v>67</v>
      </c>
      <c r="B3" s="25">
        <v>2019</v>
      </c>
      <c r="C3" s="25">
        <v>2020</v>
      </c>
      <c r="D3" s="25">
        <v>2021</v>
      </c>
      <c r="E3" s="25">
        <v>2022</v>
      </c>
      <c r="F3" s="26">
        <v>2023</v>
      </c>
    </row>
    <row r="4" spans="1:6" x14ac:dyDescent="0.25">
      <c r="A4" s="27" t="s">
        <v>68</v>
      </c>
      <c r="B4" s="11">
        <v>1775</v>
      </c>
      <c r="C4" s="11">
        <v>1456</v>
      </c>
      <c r="D4" s="11">
        <v>1144</v>
      </c>
      <c r="E4" s="11">
        <v>1050</v>
      </c>
      <c r="F4" s="12">
        <v>873</v>
      </c>
    </row>
    <row r="5" spans="1:6" x14ac:dyDescent="0.25">
      <c r="A5" s="27" t="s">
        <v>69</v>
      </c>
      <c r="B5" s="11">
        <v>4</v>
      </c>
      <c r="C5" s="11">
        <v>2</v>
      </c>
      <c r="D5" s="11">
        <v>2</v>
      </c>
      <c r="E5" s="11">
        <v>1</v>
      </c>
      <c r="F5" s="12">
        <v>1</v>
      </c>
    </row>
    <row r="6" spans="1:6" ht="15.75" thickBot="1" x14ac:dyDescent="0.3">
      <c r="A6" s="27" t="s">
        <v>70</v>
      </c>
      <c r="B6" s="11">
        <v>1565</v>
      </c>
      <c r="C6" s="11">
        <v>1694</v>
      </c>
      <c r="D6" s="11">
        <v>1813</v>
      </c>
      <c r="E6" s="11">
        <v>1942</v>
      </c>
      <c r="F6" s="12">
        <v>2037</v>
      </c>
    </row>
    <row r="7" spans="1:6" ht="15.75" thickBot="1" x14ac:dyDescent="0.3">
      <c r="A7" s="28" t="s">
        <v>71</v>
      </c>
      <c r="B7" s="29">
        <f>SUM(B4:B6)</f>
        <v>3344</v>
      </c>
      <c r="C7" s="29">
        <f t="shared" ref="C7:F7" si="0">SUM(C4:C6)</f>
        <v>3152</v>
      </c>
      <c r="D7" s="29">
        <f t="shared" si="0"/>
        <v>2959</v>
      </c>
      <c r="E7" s="29">
        <f t="shared" si="0"/>
        <v>2993</v>
      </c>
      <c r="F7" s="30">
        <f t="shared" si="0"/>
        <v>2911</v>
      </c>
    </row>
    <row r="8" spans="1:6" x14ac:dyDescent="0.25">
      <c r="A8" s="27" t="s">
        <v>72</v>
      </c>
      <c r="B8" s="31">
        <v>419</v>
      </c>
      <c r="C8" s="31">
        <v>498</v>
      </c>
      <c r="D8" s="31">
        <v>622</v>
      </c>
      <c r="E8" s="31">
        <v>610</v>
      </c>
      <c r="F8" s="32">
        <v>502</v>
      </c>
    </row>
    <row r="9" spans="1:6" x14ac:dyDescent="0.25">
      <c r="A9" s="27" t="s">
        <v>73</v>
      </c>
      <c r="B9" s="31">
        <v>548</v>
      </c>
      <c r="C9" s="31">
        <v>584</v>
      </c>
      <c r="D9" s="31">
        <v>622</v>
      </c>
      <c r="E9" s="31">
        <v>664</v>
      </c>
      <c r="F9" s="32">
        <v>675</v>
      </c>
    </row>
    <row r="10" spans="1:6" x14ac:dyDescent="0.25">
      <c r="A10" s="27" t="s">
        <v>74</v>
      </c>
      <c r="B10" s="31">
        <v>250</v>
      </c>
      <c r="C10" s="31">
        <v>250</v>
      </c>
      <c r="D10" s="31">
        <v>200</v>
      </c>
      <c r="E10" s="31">
        <v>188</v>
      </c>
      <c r="F10" s="32">
        <v>163</v>
      </c>
    </row>
    <row r="11" spans="1:6" x14ac:dyDescent="0.25">
      <c r="A11" s="27" t="s">
        <v>75</v>
      </c>
      <c r="B11" s="31">
        <v>1417</v>
      </c>
      <c r="C11" s="31">
        <v>1347</v>
      </c>
      <c r="D11" s="31">
        <v>1343</v>
      </c>
      <c r="E11" s="31">
        <v>945</v>
      </c>
      <c r="F11" s="32">
        <v>772</v>
      </c>
    </row>
    <row r="12" spans="1:6" ht="15.75" thickBot="1" x14ac:dyDescent="0.3">
      <c r="A12" s="27" t="s">
        <v>76</v>
      </c>
      <c r="B12" s="31">
        <v>4</v>
      </c>
      <c r="C12" s="31">
        <v>1</v>
      </c>
      <c r="D12" s="31" t="s">
        <v>77</v>
      </c>
      <c r="E12" s="31">
        <v>2</v>
      </c>
      <c r="F12" s="32">
        <v>2</v>
      </c>
    </row>
    <row r="13" spans="1:6" ht="15.75" thickBot="1" x14ac:dyDescent="0.3">
      <c r="A13" s="28" t="s">
        <v>78</v>
      </c>
      <c r="B13" s="14">
        <f>SUM(B8:B12)</f>
        <v>2638</v>
      </c>
      <c r="C13" s="14">
        <f t="shared" ref="C13:F13" si="1">SUM(C8:C12)</f>
        <v>2680</v>
      </c>
      <c r="D13" s="14">
        <f t="shared" si="1"/>
        <v>2787</v>
      </c>
      <c r="E13" s="14">
        <f t="shared" si="1"/>
        <v>2409</v>
      </c>
      <c r="F13" s="15">
        <f t="shared" si="1"/>
        <v>2114</v>
      </c>
    </row>
    <row r="14" spans="1:6" x14ac:dyDescent="0.25">
      <c r="A14" s="27" t="s">
        <v>79</v>
      </c>
      <c r="B14" s="33">
        <v>353</v>
      </c>
      <c r="C14" s="33">
        <v>316</v>
      </c>
      <c r="D14" s="33">
        <v>280</v>
      </c>
      <c r="E14" s="33">
        <v>289</v>
      </c>
      <c r="F14" s="34">
        <v>279</v>
      </c>
    </row>
    <row r="15" spans="1:6" ht="15.75" thickBot="1" x14ac:dyDescent="0.3">
      <c r="A15" s="27" t="s">
        <v>80</v>
      </c>
      <c r="B15" s="33">
        <v>136</v>
      </c>
      <c r="C15" s="33">
        <v>140</v>
      </c>
      <c r="D15" s="33">
        <v>143</v>
      </c>
      <c r="E15" s="33">
        <v>144</v>
      </c>
      <c r="F15" s="34">
        <v>147</v>
      </c>
    </row>
    <row r="16" spans="1:6" ht="15.75" thickBot="1" x14ac:dyDescent="0.3">
      <c r="A16" s="28" t="s">
        <v>81</v>
      </c>
      <c r="B16" s="35">
        <f>SUM(B14:B15)</f>
        <v>489</v>
      </c>
      <c r="C16" s="35">
        <f t="shared" ref="C16:F16" si="2">SUM(C14:C15)</f>
        <v>456</v>
      </c>
      <c r="D16" s="35">
        <f t="shared" si="2"/>
        <v>423</v>
      </c>
      <c r="E16" s="35">
        <f t="shared" si="2"/>
        <v>433</v>
      </c>
      <c r="F16" s="36">
        <f t="shared" si="2"/>
        <v>426</v>
      </c>
    </row>
    <row r="17" spans="1:6" ht="15.75" thickBot="1" x14ac:dyDescent="0.3">
      <c r="A17" s="27" t="s">
        <v>82</v>
      </c>
      <c r="B17" s="90">
        <v>61</v>
      </c>
      <c r="C17" s="90">
        <v>17</v>
      </c>
      <c r="D17" s="90">
        <v>-40</v>
      </c>
      <c r="E17" s="90">
        <v>107</v>
      </c>
      <c r="F17" s="91">
        <v>88</v>
      </c>
    </row>
    <row r="18" spans="1:6" ht="15.75" thickBot="1" x14ac:dyDescent="0.3">
      <c r="A18" s="28" t="s">
        <v>83</v>
      </c>
      <c r="B18" s="37">
        <f>B7-B13-B16-B17</f>
        <v>156</v>
      </c>
      <c r="C18" s="35">
        <f t="shared" ref="C18:F18" si="3">C7-C13-C16-C17</f>
        <v>-1</v>
      </c>
      <c r="D18" s="35">
        <f t="shared" si="3"/>
        <v>-211</v>
      </c>
      <c r="E18" s="35">
        <f t="shared" si="3"/>
        <v>44</v>
      </c>
      <c r="F18" s="36">
        <f t="shared" si="3"/>
        <v>283</v>
      </c>
    </row>
    <row r="19" spans="1:6" x14ac:dyDescent="0.25">
      <c r="B19" s="42"/>
      <c r="C19" s="42"/>
      <c r="D19" s="42"/>
      <c r="E19" s="42"/>
      <c r="F19" s="42"/>
    </row>
    <row r="21" spans="1:6" s="23" customFormat="1" ht="21" x14ac:dyDescent="0.25">
      <c r="A21" s="46" t="s">
        <v>95</v>
      </c>
    </row>
    <row r="22" spans="1:6" ht="15.75" thickBot="1" x14ac:dyDescent="0.3"/>
    <row r="23" spans="1:6" ht="15.75" thickBot="1" x14ac:dyDescent="0.3">
      <c r="A23" s="24" t="s">
        <v>84</v>
      </c>
      <c r="B23" s="25">
        <v>2019</v>
      </c>
      <c r="C23" s="25">
        <v>2020</v>
      </c>
      <c r="D23" s="25">
        <v>2021</v>
      </c>
      <c r="E23" s="25">
        <v>2022</v>
      </c>
      <c r="F23" s="26">
        <v>2023</v>
      </c>
    </row>
    <row r="24" spans="1:6" x14ac:dyDescent="0.25">
      <c r="A24" s="38" t="s">
        <v>85</v>
      </c>
      <c r="B24" s="11">
        <v>1603</v>
      </c>
      <c r="C24" s="11">
        <v>1670</v>
      </c>
      <c r="D24" s="11">
        <v>1727</v>
      </c>
      <c r="E24" s="11">
        <v>1777</v>
      </c>
      <c r="F24" s="12">
        <v>1829</v>
      </c>
    </row>
    <row r="25" spans="1:6" x14ac:dyDescent="0.25">
      <c r="A25" s="38" t="s">
        <v>86</v>
      </c>
      <c r="B25" s="11">
        <v>25649</v>
      </c>
      <c r="C25" s="11">
        <v>26727</v>
      </c>
      <c r="D25" s="11">
        <v>27633</v>
      </c>
      <c r="E25" s="11">
        <v>28425</v>
      </c>
      <c r="F25" s="12">
        <v>29270</v>
      </c>
    </row>
    <row r="26" spans="1:6" x14ac:dyDescent="0.25">
      <c r="A26" s="38" t="s">
        <v>87</v>
      </c>
      <c r="B26" s="11">
        <v>3847</v>
      </c>
      <c r="C26" s="11">
        <v>4009</v>
      </c>
      <c r="D26" s="11">
        <v>4145</v>
      </c>
      <c r="E26" s="11">
        <v>4264</v>
      </c>
      <c r="F26" s="12">
        <v>4391</v>
      </c>
    </row>
    <row r="27" spans="1:6" ht="15.75" thickBot="1" x14ac:dyDescent="0.3">
      <c r="A27" s="38" t="s">
        <v>88</v>
      </c>
      <c r="B27" s="33">
        <v>962</v>
      </c>
      <c r="C27" s="11">
        <v>1002</v>
      </c>
      <c r="D27" s="11">
        <v>1036</v>
      </c>
      <c r="E27" s="11">
        <v>1066</v>
      </c>
      <c r="F27" s="12">
        <v>1098</v>
      </c>
    </row>
    <row r="28" spans="1:6" ht="15.75" thickBot="1" x14ac:dyDescent="0.3">
      <c r="A28" s="39" t="s">
        <v>89</v>
      </c>
      <c r="B28" s="14">
        <f>SUM(B24:B27)</f>
        <v>32061</v>
      </c>
      <c r="C28" s="14">
        <f t="shared" ref="C28:F28" si="4">SUM(C24:C27)</f>
        <v>33408</v>
      </c>
      <c r="D28" s="14">
        <f t="shared" si="4"/>
        <v>34541</v>
      </c>
      <c r="E28" s="14">
        <f t="shared" si="4"/>
        <v>35532</v>
      </c>
      <c r="F28" s="15">
        <f t="shared" si="4"/>
        <v>36588</v>
      </c>
    </row>
    <row r="29" spans="1:6" x14ac:dyDescent="0.25">
      <c r="A29" s="38" t="s">
        <v>90</v>
      </c>
      <c r="B29" s="11">
        <v>27486</v>
      </c>
      <c r="C29" s="11">
        <v>28833</v>
      </c>
      <c r="D29" s="11">
        <v>30175</v>
      </c>
      <c r="E29" s="11">
        <v>31121</v>
      </c>
      <c r="F29" s="12">
        <v>31893</v>
      </c>
    </row>
    <row r="30" spans="1:6" ht="15.75" thickBot="1" x14ac:dyDescent="0.3">
      <c r="A30" s="38" t="s">
        <v>91</v>
      </c>
      <c r="B30" s="11">
        <v>4576</v>
      </c>
      <c r="C30" s="11">
        <v>4576</v>
      </c>
      <c r="D30" s="11">
        <v>4366</v>
      </c>
      <c r="E30" s="11">
        <v>4411</v>
      </c>
      <c r="F30" s="12">
        <v>4695</v>
      </c>
    </row>
    <row r="31" spans="1:6" ht="15.75" thickBot="1" x14ac:dyDescent="0.3">
      <c r="A31" s="39" t="s">
        <v>92</v>
      </c>
      <c r="B31" s="14">
        <f>SUM(B29:B30)</f>
        <v>32062</v>
      </c>
      <c r="C31" s="14">
        <f t="shared" ref="C31:F31" si="5">SUM(C29:C30)</f>
        <v>33409</v>
      </c>
      <c r="D31" s="14">
        <f t="shared" si="5"/>
        <v>34541</v>
      </c>
      <c r="E31" s="14">
        <f t="shared" si="5"/>
        <v>35532</v>
      </c>
      <c r="F31" s="14">
        <f t="shared" si="5"/>
        <v>36588</v>
      </c>
    </row>
    <row r="32" spans="1:6" ht="15.75" thickBot="1" x14ac:dyDescent="0.3">
      <c r="A32" s="40" t="s">
        <v>93</v>
      </c>
      <c r="B32" s="17">
        <v>4500</v>
      </c>
      <c r="C32" s="17">
        <v>4575</v>
      </c>
      <c r="D32" s="17">
        <v>4600</v>
      </c>
      <c r="E32" s="17">
        <v>4700</v>
      </c>
      <c r="F32" s="18">
        <v>4750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5857-81B3-8E4A-A0C8-6CC477CD1443}">
  <dimension ref="A2:D19"/>
  <sheetViews>
    <sheetView workbookViewId="0">
      <selection activeCell="G13" sqref="G13"/>
    </sheetView>
  </sheetViews>
  <sheetFormatPr defaultColWidth="10.75" defaultRowHeight="15" x14ac:dyDescent="0.25"/>
  <cols>
    <col min="1" max="1" width="34.125" style="41" customWidth="1"/>
    <col min="2" max="16384" width="10.75" style="41"/>
  </cols>
  <sheetData>
    <row r="2" spans="1:4" ht="15.75" thickBot="1" x14ac:dyDescent="0.3"/>
    <row r="3" spans="1:4" ht="15.75" thickBot="1" x14ac:dyDescent="0.3">
      <c r="A3" s="4" t="s">
        <v>96</v>
      </c>
      <c r="B3" s="5" t="s">
        <v>97</v>
      </c>
      <c r="C3" s="5" t="s">
        <v>98</v>
      </c>
      <c r="D3" s="6" t="s">
        <v>99</v>
      </c>
    </row>
    <row r="4" spans="1:4" ht="15.75" thickBot="1" x14ac:dyDescent="0.3">
      <c r="A4" s="7" t="s">
        <v>100</v>
      </c>
      <c r="B4" s="8">
        <v>326700</v>
      </c>
      <c r="C4" s="8">
        <v>321885</v>
      </c>
      <c r="D4" s="9">
        <v>284400</v>
      </c>
    </row>
    <row r="5" spans="1:4" x14ac:dyDescent="0.25">
      <c r="A5" s="10" t="s">
        <v>101</v>
      </c>
      <c r="B5" s="11">
        <v>75000</v>
      </c>
      <c r="C5" s="11">
        <v>45000</v>
      </c>
      <c r="D5" s="12">
        <v>52500</v>
      </c>
    </row>
    <row r="6" spans="1:4" x14ac:dyDescent="0.25">
      <c r="A6" s="10" t="s">
        <v>102</v>
      </c>
      <c r="B6" s="11">
        <v>30000</v>
      </c>
      <c r="C6" s="11">
        <v>45000</v>
      </c>
      <c r="D6" s="12">
        <v>18000</v>
      </c>
    </row>
    <row r="7" spans="1:4" x14ac:dyDescent="0.25">
      <c r="A7" s="10" t="s">
        <v>103</v>
      </c>
      <c r="B7" s="11">
        <v>1500</v>
      </c>
      <c r="C7" s="11">
        <v>15000</v>
      </c>
      <c r="D7" s="12">
        <v>22500</v>
      </c>
    </row>
    <row r="8" spans="1:4" ht="15.75" thickBot="1" x14ac:dyDescent="0.3">
      <c r="A8" s="10" t="s">
        <v>194</v>
      </c>
      <c r="B8" s="11">
        <v>213000</v>
      </c>
      <c r="C8" s="11">
        <v>210000</v>
      </c>
      <c r="D8" s="12">
        <v>186000</v>
      </c>
    </row>
    <row r="9" spans="1:4" ht="15.75" thickBot="1" x14ac:dyDescent="0.3">
      <c r="A9" s="13" t="s">
        <v>104</v>
      </c>
      <c r="B9" s="14">
        <f>SUM(B5:B8)</f>
        <v>319500</v>
      </c>
      <c r="C9" s="14">
        <f>SUM(C5:C8)</f>
        <v>315000</v>
      </c>
      <c r="D9" s="15">
        <f>SUM(D5:D8)</f>
        <v>279000</v>
      </c>
    </row>
    <row r="10" spans="1:4" ht="15.75" thickBot="1" x14ac:dyDescent="0.3">
      <c r="A10" s="16" t="s">
        <v>91</v>
      </c>
      <c r="B10" s="17">
        <f>B4-B9</f>
        <v>7200</v>
      </c>
      <c r="C10" s="17">
        <f t="shared" ref="C10:D10" si="0">C4-C9</f>
        <v>6885</v>
      </c>
      <c r="D10" s="18">
        <f t="shared" si="0"/>
        <v>5400</v>
      </c>
    </row>
    <row r="11" spans="1:4" ht="15.75" thickBot="1" x14ac:dyDescent="0.3">
      <c r="A11" s="16" t="s">
        <v>105</v>
      </c>
      <c r="B11" s="17">
        <v>5850</v>
      </c>
      <c r="C11" s="17">
        <v>6840</v>
      </c>
      <c r="D11" s="18">
        <v>5550</v>
      </c>
    </row>
    <row r="14" spans="1:4" x14ac:dyDescent="0.25">
      <c r="A14" s="92" t="s">
        <v>154</v>
      </c>
      <c r="B14" s="19" t="s">
        <v>164</v>
      </c>
      <c r="C14" s="19" t="s">
        <v>165</v>
      </c>
      <c r="D14" s="19" t="s">
        <v>166</v>
      </c>
    </row>
    <row r="15" spans="1:4" x14ac:dyDescent="0.25">
      <c r="A15" s="20" t="s">
        <v>167</v>
      </c>
      <c r="B15" s="21">
        <v>4000</v>
      </c>
      <c r="C15" s="21">
        <v>3200</v>
      </c>
      <c r="D15" s="21">
        <v>7200</v>
      </c>
    </row>
    <row r="16" spans="1:4" x14ac:dyDescent="0.25">
      <c r="A16" s="43" t="s">
        <v>168</v>
      </c>
      <c r="B16" s="44">
        <v>4000</v>
      </c>
      <c r="C16" s="44">
        <v>3200</v>
      </c>
      <c r="D16" s="44">
        <v>7200</v>
      </c>
    </row>
    <row r="17" spans="1:4" x14ac:dyDescent="0.25">
      <c r="A17" s="43" t="s">
        <v>169</v>
      </c>
      <c r="B17" s="44">
        <v>4400</v>
      </c>
      <c r="C17" s="44">
        <v>2800</v>
      </c>
      <c r="D17" s="44">
        <v>7200</v>
      </c>
    </row>
    <row r="18" spans="1:4" x14ac:dyDescent="0.25">
      <c r="A18" s="43" t="s">
        <v>170</v>
      </c>
      <c r="B18" s="44">
        <f>B17-B16</f>
        <v>400</v>
      </c>
      <c r="C18" s="44">
        <f t="shared" ref="C18:D18" si="1">C17-C16</f>
        <v>-400</v>
      </c>
      <c r="D18" s="44">
        <f t="shared" si="1"/>
        <v>0</v>
      </c>
    </row>
    <row r="19" spans="1:4" x14ac:dyDescent="0.25">
      <c r="A19" s="45" t="s">
        <v>171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8B4D-6395-6B4E-933F-3E84BDA523E5}">
  <dimension ref="A1:H34"/>
  <sheetViews>
    <sheetView workbookViewId="0">
      <selection activeCell="H24" sqref="H24"/>
    </sheetView>
  </sheetViews>
  <sheetFormatPr defaultColWidth="10.75" defaultRowHeight="15.75" x14ac:dyDescent="0.25"/>
  <sheetData>
    <row r="1" spans="1:8" s="23" customFormat="1" ht="21" x14ac:dyDescent="0.25">
      <c r="A1" s="46" t="s">
        <v>6</v>
      </c>
    </row>
    <row r="3" spans="1:8" x14ac:dyDescent="0.25">
      <c r="A3" s="47" t="s">
        <v>40</v>
      </c>
    </row>
    <row r="4" spans="1:8" x14ac:dyDescent="0.25">
      <c r="A4" s="114" t="s">
        <v>7</v>
      </c>
      <c r="B4" s="115" t="s">
        <v>8</v>
      </c>
      <c r="C4" s="115" t="s">
        <v>9</v>
      </c>
      <c r="D4" s="115" t="s">
        <v>10</v>
      </c>
      <c r="E4" s="112" t="s">
        <v>50</v>
      </c>
      <c r="F4" s="115" t="s">
        <v>53</v>
      </c>
      <c r="G4" s="112" t="s">
        <v>51</v>
      </c>
      <c r="H4" s="112" t="s">
        <v>52</v>
      </c>
    </row>
    <row r="5" spans="1:8" x14ac:dyDescent="0.25">
      <c r="A5" s="114"/>
      <c r="B5" s="115"/>
      <c r="C5" s="115"/>
      <c r="D5" s="115"/>
      <c r="E5" s="113"/>
      <c r="F5" s="115"/>
      <c r="G5" s="113"/>
      <c r="H5" s="113"/>
    </row>
    <row r="6" spans="1:8" x14ac:dyDescent="0.25">
      <c r="A6" s="48" t="s">
        <v>11</v>
      </c>
      <c r="B6" s="93">
        <v>0.15</v>
      </c>
      <c r="C6" s="93">
        <v>0.17499999999999999</v>
      </c>
      <c r="D6" s="93">
        <v>0.1</v>
      </c>
      <c r="E6" s="93">
        <v>0.05</v>
      </c>
      <c r="F6" s="93">
        <v>1.4999999999999999E-2</v>
      </c>
      <c r="G6" s="93">
        <v>0.01</v>
      </c>
      <c r="H6" s="93">
        <f>SUM(B6:G6)</f>
        <v>0.49999999999999994</v>
      </c>
    </row>
    <row r="7" spans="1:8" x14ac:dyDescent="0.25">
      <c r="A7" s="49" t="s">
        <v>12</v>
      </c>
      <c r="B7" s="94">
        <v>0.125</v>
      </c>
      <c r="C7" s="94">
        <v>0.15</v>
      </c>
      <c r="D7" s="94">
        <v>0.15</v>
      </c>
      <c r="E7" s="94">
        <v>0.05</v>
      </c>
      <c r="F7" s="94">
        <v>1.4999999999999999E-2</v>
      </c>
      <c r="G7" s="94">
        <v>0.01</v>
      </c>
      <c r="H7" s="93">
        <f>SUM(B7:G7)</f>
        <v>0.5</v>
      </c>
    </row>
    <row r="8" spans="1:8" x14ac:dyDescent="0.25">
      <c r="A8" s="48" t="s">
        <v>52</v>
      </c>
      <c r="B8" s="93">
        <f t="shared" ref="B8:H8" si="0">SUM(B6:B7)</f>
        <v>0.27500000000000002</v>
      </c>
      <c r="C8" s="93">
        <f t="shared" si="0"/>
        <v>0.32499999999999996</v>
      </c>
      <c r="D8" s="93">
        <f t="shared" si="0"/>
        <v>0.25</v>
      </c>
      <c r="E8" s="93">
        <f t="shared" si="0"/>
        <v>0.1</v>
      </c>
      <c r="F8" s="93">
        <f t="shared" si="0"/>
        <v>0.03</v>
      </c>
      <c r="G8" s="93">
        <f t="shared" si="0"/>
        <v>0.02</v>
      </c>
      <c r="H8" s="93">
        <f t="shared" si="0"/>
        <v>1</v>
      </c>
    </row>
    <row r="9" spans="1:8" x14ac:dyDescent="0.25">
      <c r="A9" s="47"/>
    </row>
    <row r="10" spans="1:8" x14ac:dyDescent="0.25">
      <c r="A10" s="47" t="s">
        <v>41</v>
      </c>
    </row>
    <row r="11" spans="1:8" x14ac:dyDescent="0.25">
      <c r="A11" s="47" t="s">
        <v>42</v>
      </c>
    </row>
    <row r="13" spans="1:8" x14ac:dyDescent="0.25">
      <c r="A13" s="111" t="s">
        <v>208</v>
      </c>
      <c r="B13" s="111"/>
      <c r="C13" s="111"/>
      <c r="D13" s="111"/>
    </row>
    <row r="14" spans="1:8" ht="25.5" x14ac:dyDescent="0.25">
      <c r="A14" s="50" t="s">
        <v>13</v>
      </c>
      <c r="B14" s="50" t="s">
        <v>8</v>
      </c>
      <c r="C14" s="50" t="s">
        <v>9</v>
      </c>
      <c r="D14" s="50" t="s">
        <v>10</v>
      </c>
    </row>
    <row r="15" spans="1:8" ht="25.5" x14ac:dyDescent="0.25">
      <c r="A15" s="48" t="s">
        <v>14</v>
      </c>
      <c r="B15" s="51" t="s">
        <v>15</v>
      </c>
      <c r="C15" s="51" t="s">
        <v>16</v>
      </c>
      <c r="D15" s="51" t="s">
        <v>17</v>
      </c>
    </row>
    <row r="16" spans="1:8" x14ac:dyDescent="0.25">
      <c r="A16" s="48" t="s">
        <v>18</v>
      </c>
      <c r="B16" s="51" t="s">
        <v>19</v>
      </c>
      <c r="C16" s="51" t="s">
        <v>20</v>
      </c>
      <c r="D16" s="51" t="s">
        <v>21</v>
      </c>
    </row>
    <row r="17" spans="1:5" x14ac:dyDescent="0.25">
      <c r="A17" s="48" t="s">
        <v>22</v>
      </c>
      <c r="B17" s="51" t="s">
        <v>23</v>
      </c>
      <c r="C17" s="51" t="s">
        <v>24</v>
      </c>
      <c r="D17" s="51" t="s">
        <v>25</v>
      </c>
    </row>
    <row r="18" spans="1:5" ht="25.5" x14ac:dyDescent="0.25">
      <c r="A18" s="48" t="s">
        <v>26</v>
      </c>
      <c r="B18" s="51" t="s">
        <v>27</v>
      </c>
      <c r="C18" s="51" t="s">
        <v>28</v>
      </c>
      <c r="D18" s="51" t="s">
        <v>29</v>
      </c>
    </row>
    <row r="19" spans="1:5" x14ac:dyDescent="0.25">
      <c r="A19" s="48" t="s">
        <v>30</v>
      </c>
      <c r="B19" s="51" t="s">
        <v>31</v>
      </c>
      <c r="C19" s="51" t="s">
        <v>32</v>
      </c>
      <c r="D19" s="51" t="s">
        <v>33</v>
      </c>
    </row>
    <row r="20" spans="1:5" x14ac:dyDescent="0.25">
      <c r="A20" s="48" t="s">
        <v>34</v>
      </c>
      <c r="B20" s="51" t="s">
        <v>24</v>
      </c>
      <c r="C20" s="51" t="s">
        <v>35</v>
      </c>
      <c r="D20" s="51" t="s">
        <v>36</v>
      </c>
    </row>
    <row r="21" spans="1:5" x14ac:dyDescent="0.25">
      <c r="A21" s="47"/>
    </row>
    <row r="22" spans="1:5" x14ac:dyDescent="0.25">
      <c r="A22" s="47" t="s">
        <v>43</v>
      </c>
    </row>
    <row r="23" spans="1:5" x14ac:dyDescent="0.25">
      <c r="A23" s="47"/>
    </row>
    <row r="24" spans="1:5" x14ac:dyDescent="0.25">
      <c r="A24" s="47" t="s">
        <v>119</v>
      </c>
      <c r="B24" s="41"/>
      <c r="C24" s="41"/>
      <c r="D24" s="41"/>
      <c r="E24" s="41"/>
    </row>
    <row r="25" spans="1:5" x14ac:dyDescent="0.25">
      <c r="A25" s="111" t="s">
        <v>120</v>
      </c>
      <c r="B25" s="111"/>
      <c r="C25" s="111" t="s">
        <v>121</v>
      </c>
      <c r="D25" s="111"/>
      <c r="E25" s="111"/>
    </row>
    <row r="26" spans="1:5" x14ac:dyDescent="0.25">
      <c r="A26" s="109" t="s">
        <v>122</v>
      </c>
      <c r="B26" s="109"/>
      <c r="C26" s="109" t="s">
        <v>126</v>
      </c>
      <c r="D26" s="109"/>
      <c r="E26" s="109"/>
    </row>
    <row r="27" spans="1:5" x14ac:dyDescent="0.25">
      <c r="A27" s="109" t="s">
        <v>123</v>
      </c>
      <c r="B27" s="109"/>
      <c r="C27" s="109" t="s">
        <v>127</v>
      </c>
      <c r="D27" s="109"/>
      <c r="E27" s="109"/>
    </row>
    <row r="28" spans="1:5" x14ac:dyDescent="0.25">
      <c r="A28" s="109" t="s">
        <v>124</v>
      </c>
      <c r="B28" s="109"/>
      <c r="C28" s="109" t="s">
        <v>128</v>
      </c>
      <c r="D28" s="109"/>
      <c r="E28" s="109"/>
    </row>
    <row r="29" spans="1:5" x14ac:dyDescent="0.25">
      <c r="A29" s="109" t="s">
        <v>125</v>
      </c>
      <c r="B29" s="109"/>
      <c r="C29" s="110" t="s">
        <v>129</v>
      </c>
      <c r="D29" s="110"/>
      <c r="E29" s="110"/>
    </row>
    <row r="30" spans="1:5" x14ac:dyDescent="0.25">
      <c r="A30" s="109"/>
      <c r="B30" s="109"/>
      <c r="C30" s="110"/>
      <c r="D30" s="110"/>
      <c r="E30" s="110"/>
    </row>
    <row r="31" spans="1:5" x14ac:dyDescent="0.25">
      <c r="B31" s="47"/>
    </row>
    <row r="32" spans="1:5" x14ac:dyDescent="0.25">
      <c r="B32" s="47"/>
    </row>
    <row r="33" spans="2:2" x14ac:dyDescent="0.25">
      <c r="B33" s="47"/>
    </row>
    <row r="34" spans="2:2" x14ac:dyDescent="0.25">
      <c r="B34" s="47"/>
    </row>
  </sheetData>
  <mergeCells count="19">
    <mergeCell ref="A13:D13"/>
    <mergeCell ref="G4:G5"/>
    <mergeCell ref="H4:H5"/>
    <mergeCell ref="A4:A5"/>
    <mergeCell ref="B4:B5"/>
    <mergeCell ref="C4:C5"/>
    <mergeCell ref="D4:D5"/>
    <mergeCell ref="F4:F5"/>
    <mergeCell ref="E4:E5"/>
    <mergeCell ref="A28:B28"/>
    <mergeCell ref="C28:E28"/>
    <mergeCell ref="C29:E30"/>
    <mergeCell ref="A29:B30"/>
    <mergeCell ref="A25:B25"/>
    <mergeCell ref="C25:E25"/>
    <mergeCell ref="A26:B26"/>
    <mergeCell ref="C26:E26"/>
    <mergeCell ref="A27:B27"/>
    <mergeCell ref="C27:E27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14C0-B502-7545-915A-0D6200E53A46}">
  <dimension ref="A1:F52"/>
  <sheetViews>
    <sheetView zoomScaleNormal="100" workbookViewId="0">
      <selection activeCell="G1" sqref="G1"/>
    </sheetView>
  </sheetViews>
  <sheetFormatPr defaultColWidth="10.75" defaultRowHeight="15.75" x14ac:dyDescent="0.25"/>
  <sheetData>
    <row r="1" spans="1:5" s="23" customFormat="1" ht="31.5" x14ac:dyDescent="0.5">
      <c r="A1" s="1" t="s">
        <v>0</v>
      </c>
    </row>
    <row r="2" spans="1:5" s="41" customFormat="1" ht="15" x14ac:dyDescent="0.25"/>
    <row r="3" spans="1:5" s="41" customFormat="1" ht="15" x14ac:dyDescent="0.25">
      <c r="A3" s="123" t="s">
        <v>54</v>
      </c>
      <c r="B3" s="123"/>
      <c r="C3" s="123"/>
      <c r="D3" s="123"/>
      <c r="E3" s="123"/>
    </row>
    <row r="4" spans="1:5" s="41" customFormat="1" ht="15" x14ac:dyDescent="0.25">
      <c r="A4" s="109" t="s">
        <v>56</v>
      </c>
      <c r="B4" s="109"/>
      <c r="C4" s="109"/>
      <c r="D4" s="122" t="s">
        <v>55</v>
      </c>
      <c r="E4" s="122"/>
    </row>
    <row r="5" spans="1:5" s="41" customFormat="1" ht="15" x14ac:dyDescent="0.25">
      <c r="A5" s="109" t="s">
        <v>58</v>
      </c>
      <c r="B5" s="109"/>
      <c r="C5" s="109"/>
      <c r="D5" s="122" t="s">
        <v>57</v>
      </c>
      <c r="E5" s="122"/>
    </row>
    <row r="6" spans="1:5" s="41" customFormat="1" ht="15" x14ac:dyDescent="0.25">
      <c r="A6" s="109" t="s">
        <v>59</v>
      </c>
      <c r="B6" s="109"/>
      <c r="C6" s="109"/>
      <c r="D6" s="121">
        <v>1</v>
      </c>
      <c r="E6" s="121"/>
    </row>
    <row r="7" spans="1:5" s="41" customFormat="1" ht="15" x14ac:dyDescent="0.25">
      <c r="A7" s="109" t="s">
        <v>60</v>
      </c>
      <c r="B7" s="109"/>
      <c r="C7" s="109"/>
      <c r="D7" s="121">
        <v>0.15</v>
      </c>
      <c r="E7" s="121"/>
    </row>
    <row r="8" spans="1:5" s="41" customFormat="1" ht="15" x14ac:dyDescent="0.25">
      <c r="A8" s="109" t="s">
        <v>61</v>
      </c>
      <c r="B8" s="109"/>
      <c r="C8" s="109"/>
      <c r="D8" s="121">
        <v>0</v>
      </c>
      <c r="E8" s="122"/>
    </row>
    <row r="9" spans="1:5" s="41" customFormat="1" ht="15" x14ac:dyDescent="0.25">
      <c r="A9" s="109" t="s">
        <v>62</v>
      </c>
      <c r="B9" s="109"/>
      <c r="C9" s="109"/>
      <c r="D9" s="121" t="s">
        <v>187</v>
      </c>
      <c r="E9" s="122"/>
    </row>
    <row r="10" spans="1:5" s="41" customFormat="1" ht="15" x14ac:dyDescent="0.25">
      <c r="A10" s="109" t="s">
        <v>63</v>
      </c>
      <c r="B10" s="109"/>
      <c r="C10" s="109"/>
      <c r="D10" s="121">
        <v>0.05</v>
      </c>
      <c r="E10" s="121"/>
    </row>
    <row r="11" spans="1:5" s="41" customFormat="1" ht="15" x14ac:dyDescent="0.25">
      <c r="A11" s="109" t="s">
        <v>64</v>
      </c>
      <c r="B11" s="109"/>
      <c r="C11" s="109"/>
      <c r="D11" s="121">
        <v>0.02</v>
      </c>
      <c r="E11" s="121"/>
    </row>
    <row r="12" spans="1:5" s="41" customFormat="1" ht="15" x14ac:dyDescent="0.25">
      <c r="A12" s="109" t="s">
        <v>65</v>
      </c>
      <c r="B12" s="109"/>
      <c r="C12" s="109"/>
      <c r="D12" s="117">
        <v>20</v>
      </c>
      <c r="E12" s="117"/>
    </row>
    <row r="13" spans="1:5" s="41" customFormat="1" ht="15" x14ac:dyDescent="0.25">
      <c r="A13" s="109" t="s">
        <v>66</v>
      </c>
      <c r="B13" s="109"/>
      <c r="C13" s="109"/>
      <c r="D13" s="117">
        <v>80</v>
      </c>
      <c r="E13" s="117"/>
    </row>
    <row r="14" spans="1:5" s="41" customFormat="1" ht="15" x14ac:dyDescent="0.25">
      <c r="A14" s="47"/>
      <c r="B14" s="47"/>
      <c r="C14" s="47"/>
      <c r="D14" s="95"/>
      <c r="E14" s="95"/>
    </row>
    <row r="15" spans="1:5" s="41" customFormat="1" ht="15" x14ac:dyDescent="0.25">
      <c r="A15" s="47" t="s">
        <v>188</v>
      </c>
    </row>
    <row r="16" spans="1:5" s="41" customFormat="1" ht="15" x14ac:dyDescent="0.25">
      <c r="A16" s="47" t="s">
        <v>189</v>
      </c>
    </row>
    <row r="17" spans="1:4" s="41" customFormat="1" ht="15" x14ac:dyDescent="0.25">
      <c r="A17" s="47" t="s">
        <v>190</v>
      </c>
    </row>
    <row r="18" spans="1:4" s="41" customFormat="1" ht="15" x14ac:dyDescent="0.25">
      <c r="A18" s="47" t="s">
        <v>191</v>
      </c>
    </row>
    <row r="19" spans="1:4" s="41" customFormat="1" ht="15" x14ac:dyDescent="0.25">
      <c r="A19" s="47"/>
    </row>
    <row r="20" spans="1:4" s="41" customFormat="1" ht="15" x14ac:dyDescent="0.25"/>
    <row r="21" spans="1:4" s="41" customFormat="1" ht="15" x14ac:dyDescent="0.25">
      <c r="A21" s="47" t="s">
        <v>39</v>
      </c>
    </row>
    <row r="22" spans="1:4" s="41" customFormat="1" ht="15" x14ac:dyDescent="0.25">
      <c r="A22" s="99" t="s">
        <v>1</v>
      </c>
      <c r="B22" s="119" t="s">
        <v>2</v>
      </c>
      <c r="C22" s="119"/>
      <c r="D22" s="119"/>
    </row>
    <row r="23" spans="1:4" s="41" customFormat="1" ht="15" x14ac:dyDescent="0.25">
      <c r="A23" s="96">
        <v>1</v>
      </c>
      <c r="B23" s="120" t="s">
        <v>3</v>
      </c>
      <c r="C23" s="120"/>
      <c r="D23" s="120"/>
    </row>
    <row r="24" spans="1:4" s="41" customFormat="1" ht="15" x14ac:dyDescent="0.25">
      <c r="A24" s="96">
        <v>2</v>
      </c>
      <c r="B24" s="120" t="s">
        <v>4</v>
      </c>
      <c r="C24" s="120"/>
      <c r="D24" s="120"/>
    </row>
    <row r="25" spans="1:4" s="41" customFormat="1" ht="15" x14ac:dyDescent="0.25">
      <c r="A25" s="96">
        <v>3</v>
      </c>
      <c r="B25" s="120" t="s">
        <v>5</v>
      </c>
      <c r="C25" s="120"/>
      <c r="D25" s="120"/>
    </row>
    <row r="26" spans="1:4" s="41" customFormat="1" ht="15" x14ac:dyDescent="0.25">
      <c r="A26" s="52"/>
    </row>
    <row r="27" spans="1:4" s="41" customFormat="1" ht="15" x14ac:dyDescent="0.25">
      <c r="A27" s="47"/>
    </row>
    <row r="28" spans="1:4" s="100" customFormat="1" ht="26.25" x14ac:dyDescent="0.4">
      <c r="A28" s="100" t="s">
        <v>37</v>
      </c>
    </row>
    <row r="29" spans="1:4" s="41" customFormat="1" ht="15" x14ac:dyDescent="0.25">
      <c r="A29" s="47"/>
    </row>
    <row r="30" spans="1:4" s="41" customFormat="1" ht="15" x14ac:dyDescent="0.25">
      <c r="A30" s="116" t="s">
        <v>38</v>
      </c>
      <c r="B30" s="116"/>
      <c r="C30" s="116"/>
      <c r="D30" s="116"/>
    </row>
    <row r="31" spans="1:4" s="41" customFormat="1" ht="15" x14ac:dyDescent="0.25">
      <c r="A31" s="110" t="s">
        <v>118</v>
      </c>
      <c r="B31" s="110"/>
      <c r="C31" s="110"/>
      <c r="D31" s="118">
        <v>7.6100000000000001E-2</v>
      </c>
    </row>
    <row r="32" spans="1:4" s="41" customFormat="1" ht="15" x14ac:dyDescent="0.25">
      <c r="A32" s="110"/>
      <c r="B32" s="110"/>
      <c r="C32" s="110"/>
      <c r="D32" s="118"/>
    </row>
    <row r="33" spans="1:6" s="41" customFormat="1" ht="15" x14ac:dyDescent="0.25">
      <c r="A33" s="110"/>
      <c r="B33" s="110"/>
      <c r="C33" s="110"/>
      <c r="D33" s="118"/>
    </row>
    <row r="34" spans="1:6" s="41" customFormat="1" ht="15" x14ac:dyDescent="0.25">
      <c r="A34" s="109" t="s">
        <v>115</v>
      </c>
      <c r="B34" s="109"/>
      <c r="C34" s="109"/>
      <c r="D34" s="97">
        <v>5.5E-2</v>
      </c>
    </row>
    <row r="35" spans="1:6" s="41" customFormat="1" ht="15" x14ac:dyDescent="0.25">
      <c r="A35" s="109" t="s">
        <v>116</v>
      </c>
      <c r="B35" s="109"/>
      <c r="C35" s="109"/>
      <c r="D35" s="98" t="s">
        <v>113</v>
      </c>
    </row>
    <row r="36" spans="1:6" s="41" customFormat="1" ht="15" x14ac:dyDescent="0.25">
      <c r="A36" s="109" t="s">
        <v>117</v>
      </c>
      <c r="B36" s="109"/>
      <c r="C36" s="109"/>
      <c r="D36" s="98" t="s">
        <v>113</v>
      </c>
    </row>
    <row r="37" spans="1:6" s="41" customFormat="1" ht="15" x14ac:dyDescent="0.25">
      <c r="A37" s="47"/>
    </row>
    <row r="38" spans="1:6" s="41" customFormat="1" ht="15" x14ac:dyDescent="0.25">
      <c r="A38" s="116" t="s">
        <v>196</v>
      </c>
      <c r="B38" s="116"/>
      <c r="C38" s="116"/>
      <c r="D38" s="116"/>
      <c r="E38" s="116"/>
      <c r="F38" s="116"/>
    </row>
    <row r="39" spans="1:6" s="41" customFormat="1" ht="15" x14ac:dyDescent="0.25">
      <c r="A39" s="110" t="s">
        <v>44</v>
      </c>
      <c r="B39" s="110"/>
      <c r="C39" s="110"/>
      <c r="D39" s="110"/>
      <c r="E39" s="110"/>
      <c r="F39" s="110"/>
    </row>
    <row r="40" spans="1:6" s="41" customFormat="1" ht="15" x14ac:dyDescent="0.25">
      <c r="A40" s="110"/>
      <c r="B40" s="110"/>
      <c r="C40" s="110"/>
      <c r="D40" s="110"/>
      <c r="E40" s="110"/>
      <c r="F40" s="110"/>
    </row>
    <row r="41" spans="1:6" s="41" customFormat="1" ht="15" x14ac:dyDescent="0.25">
      <c r="A41" s="110"/>
      <c r="B41" s="110"/>
      <c r="C41" s="110"/>
      <c r="D41" s="110"/>
      <c r="E41" s="110"/>
      <c r="F41" s="110"/>
    </row>
    <row r="42" spans="1:6" s="41" customFormat="1" ht="15" x14ac:dyDescent="0.25">
      <c r="A42" s="110" t="s">
        <v>45</v>
      </c>
      <c r="B42" s="110"/>
      <c r="C42" s="110"/>
      <c r="D42" s="110"/>
      <c r="E42" s="110"/>
      <c r="F42" s="110"/>
    </row>
    <row r="43" spans="1:6" s="41" customFormat="1" ht="15" x14ac:dyDescent="0.25">
      <c r="A43" s="110"/>
      <c r="B43" s="110"/>
      <c r="C43" s="110"/>
      <c r="D43" s="110"/>
      <c r="E43" s="110"/>
      <c r="F43" s="110"/>
    </row>
    <row r="44" spans="1:6" s="41" customFormat="1" ht="15" x14ac:dyDescent="0.25">
      <c r="A44" s="110" t="s">
        <v>46</v>
      </c>
      <c r="B44" s="110"/>
      <c r="C44" s="110"/>
      <c r="D44" s="110"/>
      <c r="E44" s="110"/>
      <c r="F44" s="110"/>
    </row>
    <row r="45" spans="1:6" s="41" customFormat="1" ht="15" x14ac:dyDescent="0.25">
      <c r="A45" s="110"/>
      <c r="B45" s="110"/>
      <c r="C45" s="110"/>
      <c r="D45" s="110"/>
      <c r="E45" s="110"/>
      <c r="F45" s="110"/>
    </row>
    <row r="46" spans="1:6" s="41" customFormat="1" ht="15" x14ac:dyDescent="0.25">
      <c r="A46" s="110" t="s">
        <v>47</v>
      </c>
      <c r="B46" s="110"/>
      <c r="C46" s="110"/>
      <c r="D46" s="110"/>
      <c r="E46" s="110"/>
      <c r="F46" s="110"/>
    </row>
    <row r="47" spans="1:6" s="41" customFormat="1" ht="15" x14ac:dyDescent="0.25">
      <c r="A47" s="110"/>
      <c r="B47" s="110"/>
      <c r="C47" s="110"/>
      <c r="D47" s="110"/>
      <c r="E47" s="110"/>
      <c r="F47" s="110"/>
    </row>
    <row r="48" spans="1:6" s="41" customFormat="1" ht="15" x14ac:dyDescent="0.25">
      <c r="A48" s="109" t="s">
        <v>48</v>
      </c>
      <c r="B48" s="109"/>
      <c r="C48" s="109"/>
      <c r="D48" s="109"/>
      <c r="E48" s="109"/>
      <c r="F48" s="109"/>
    </row>
    <row r="49" spans="1:6" s="41" customFormat="1" ht="15" x14ac:dyDescent="0.25">
      <c r="A49" s="47"/>
    </row>
    <row r="50" spans="1:6" s="41" customFormat="1" ht="15" x14ac:dyDescent="0.25">
      <c r="A50" s="116" t="s">
        <v>197</v>
      </c>
      <c r="B50" s="116"/>
      <c r="C50" s="116"/>
      <c r="D50" s="116"/>
      <c r="E50" s="116"/>
      <c r="F50" s="116"/>
    </row>
    <row r="51" spans="1:6" s="41" customFormat="1" ht="15" x14ac:dyDescent="0.25">
      <c r="A51" s="110" t="s">
        <v>49</v>
      </c>
      <c r="B51" s="110"/>
      <c r="C51" s="110"/>
      <c r="D51" s="110"/>
      <c r="E51" s="110"/>
      <c r="F51" s="110"/>
    </row>
    <row r="52" spans="1:6" s="41" customFormat="1" ht="15" x14ac:dyDescent="0.25">
      <c r="A52" s="110"/>
      <c r="B52" s="110"/>
      <c r="C52" s="110"/>
      <c r="D52" s="110"/>
      <c r="E52" s="110"/>
      <c r="F52" s="110"/>
    </row>
  </sheetData>
  <mergeCells count="39">
    <mergeCell ref="A3:E3"/>
    <mergeCell ref="A4:C4"/>
    <mergeCell ref="A5:C5"/>
    <mergeCell ref="A6:C6"/>
    <mergeCell ref="A7:C7"/>
    <mergeCell ref="D4:E4"/>
    <mergeCell ref="D5:E5"/>
    <mergeCell ref="D6:E6"/>
    <mergeCell ref="D7:E7"/>
    <mergeCell ref="D9:E9"/>
    <mergeCell ref="D10:E10"/>
    <mergeCell ref="A8:C8"/>
    <mergeCell ref="A9:C9"/>
    <mergeCell ref="D11:E11"/>
    <mergeCell ref="A10:C10"/>
    <mergeCell ref="A11:C11"/>
    <mergeCell ref="D8:E8"/>
    <mergeCell ref="A12:C12"/>
    <mergeCell ref="D12:E12"/>
    <mergeCell ref="A30:D30"/>
    <mergeCell ref="A31:C33"/>
    <mergeCell ref="D31:D33"/>
    <mergeCell ref="B22:D22"/>
    <mergeCell ref="B23:D23"/>
    <mergeCell ref="B24:D24"/>
    <mergeCell ref="B25:D25"/>
    <mergeCell ref="A13:C13"/>
    <mergeCell ref="D13:E13"/>
    <mergeCell ref="A34:C34"/>
    <mergeCell ref="A35:C35"/>
    <mergeCell ref="A46:F47"/>
    <mergeCell ref="A48:F48"/>
    <mergeCell ref="A50:F50"/>
    <mergeCell ref="A51:F52"/>
    <mergeCell ref="A36:C36"/>
    <mergeCell ref="A38:F38"/>
    <mergeCell ref="A39:F41"/>
    <mergeCell ref="A42:F43"/>
    <mergeCell ref="A44:F45"/>
  </mergeCells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8B6A7-CA7E-BF4C-B44F-74F794C711E0}">
  <dimension ref="A1:F53"/>
  <sheetViews>
    <sheetView workbookViewId="0">
      <selection activeCell="B22" sqref="B22:D22"/>
    </sheetView>
  </sheetViews>
  <sheetFormatPr defaultColWidth="10.75" defaultRowHeight="15.75" x14ac:dyDescent="0.25"/>
  <sheetData>
    <row r="1" spans="1:5" s="23" customFormat="1" ht="31.5" x14ac:dyDescent="0.5">
      <c r="A1" s="1" t="s">
        <v>109</v>
      </c>
    </row>
    <row r="3" spans="1:5" s="41" customFormat="1" ht="15" x14ac:dyDescent="0.25">
      <c r="A3" s="123" t="s">
        <v>54</v>
      </c>
      <c r="B3" s="123"/>
      <c r="C3" s="123"/>
      <c r="D3" s="123"/>
      <c r="E3" s="123"/>
    </row>
    <row r="4" spans="1:5" s="41" customFormat="1" ht="15" x14ac:dyDescent="0.25">
      <c r="A4" s="109" t="s">
        <v>56</v>
      </c>
      <c r="B4" s="109"/>
      <c r="C4" s="109"/>
      <c r="D4" s="122" t="s">
        <v>110</v>
      </c>
      <c r="E4" s="122"/>
    </row>
    <row r="5" spans="1:5" s="41" customFormat="1" ht="15" x14ac:dyDescent="0.25">
      <c r="A5" s="109" t="s">
        <v>58</v>
      </c>
      <c r="B5" s="109"/>
      <c r="C5" s="109"/>
      <c r="D5" s="122" t="s">
        <v>57</v>
      </c>
      <c r="E5" s="122"/>
    </row>
    <row r="6" spans="1:5" s="41" customFormat="1" ht="15" x14ac:dyDescent="0.25">
      <c r="A6" s="109" t="s">
        <v>59</v>
      </c>
      <c r="B6" s="109"/>
      <c r="C6" s="109"/>
      <c r="D6" s="121">
        <v>1</v>
      </c>
      <c r="E6" s="121"/>
    </row>
    <row r="7" spans="1:5" s="41" customFormat="1" ht="15" x14ac:dyDescent="0.25">
      <c r="A7" s="109" t="s">
        <v>60</v>
      </c>
      <c r="B7" s="109"/>
      <c r="C7" s="109"/>
      <c r="D7" s="121">
        <v>0.15</v>
      </c>
      <c r="E7" s="121"/>
    </row>
    <row r="8" spans="1:5" s="41" customFormat="1" ht="15" x14ac:dyDescent="0.25">
      <c r="A8" s="126" t="s">
        <v>111</v>
      </c>
      <c r="B8" s="127"/>
      <c r="C8" s="128"/>
      <c r="D8" s="124">
        <v>1.7500000000000002E-2</v>
      </c>
      <c r="E8" s="125"/>
    </row>
    <row r="9" spans="1:5" s="41" customFormat="1" ht="15" x14ac:dyDescent="0.25">
      <c r="A9" s="109" t="s">
        <v>61</v>
      </c>
      <c r="B9" s="109"/>
      <c r="C9" s="109"/>
      <c r="D9" s="121">
        <v>0</v>
      </c>
      <c r="E9" s="122"/>
    </row>
    <row r="10" spans="1:5" s="41" customFormat="1" ht="15" x14ac:dyDescent="0.25">
      <c r="A10" s="109" t="s">
        <v>62</v>
      </c>
      <c r="B10" s="109"/>
      <c r="C10" s="109"/>
      <c r="D10" s="121">
        <v>0.05</v>
      </c>
      <c r="E10" s="122"/>
    </row>
    <row r="11" spans="1:5" s="41" customFormat="1" ht="15" x14ac:dyDescent="0.25">
      <c r="A11" s="109" t="s">
        <v>63</v>
      </c>
      <c r="B11" s="109"/>
      <c r="C11" s="109"/>
      <c r="D11" s="121">
        <v>0.05</v>
      </c>
      <c r="E11" s="121"/>
    </row>
    <row r="12" spans="1:5" s="41" customFormat="1" ht="15" x14ac:dyDescent="0.25">
      <c r="A12" s="109" t="s">
        <v>64</v>
      </c>
      <c r="B12" s="109"/>
      <c r="C12" s="109"/>
      <c r="D12" s="121">
        <v>0.02</v>
      </c>
      <c r="E12" s="121"/>
    </row>
    <row r="13" spans="1:5" s="41" customFormat="1" ht="15" x14ac:dyDescent="0.25">
      <c r="A13" s="109" t="s">
        <v>65</v>
      </c>
      <c r="B13" s="109"/>
      <c r="C13" s="109"/>
      <c r="D13" s="117">
        <v>20</v>
      </c>
      <c r="E13" s="117"/>
    </row>
    <row r="14" spans="1:5" s="41" customFormat="1" ht="15" x14ac:dyDescent="0.25">
      <c r="A14" s="109" t="s">
        <v>66</v>
      </c>
      <c r="B14" s="109"/>
      <c r="C14" s="109"/>
      <c r="D14" s="117">
        <v>80</v>
      </c>
      <c r="E14" s="117"/>
    </row>
    <row r="15" spans="1:5" s="41" customFormat="1" ht="15" x14ac:dyDescent="0.25">
      <c r="A15" s="47"/>
      <c r="B15" s="47"/>
      <c r="C15" s="47"/>
      <c r="D15" s="95"/>
      <c r="E15" s="95"/>
    </row>
    <row r="16" spans="1:5" s="41" customFormat="1" ht="15" x14ac:dyDescent="0.25">
      <c r="A16" s="47" t="s">
        <v>188</v>
      </c>
    </row>
    <row r="17" spans="1:4" s="41" customFormat="1" ht="15" x14ac:dyDescent="0.25">
      <c r="A17" s="47" t="s">
        <v>189</v>
      </c>
    </row>
    <row r="18" spans="1:4" s="41" customFormat="1" ht="15" x14ac:dyDescent="0.25">
      <c r="A18" s="47" t="s">
        <v>190</v>
      </c>
    </row>
    <row r="19" spans="1:4" s="41" customFormat="1" ht="15" x14ac:dyDescent="0.25">
      <c r="A19" s="47" t="s">
        <v>191</v>
      </c>
    </row>
    <row r="20" spans="1:4" s="41" customFormat="1" ht="15" x14ac:dyDescent="0.25">
      <c r="A20" s="47"/>
    </row>
    <row r="21" spans="1:4" s="41" customFormat="1" ht="15" x14ac:dyDescent="0.25">
      <c r="A21" s="47" t="s">
        <v>39</v>
      </c>
    </row>
    <row r="22" spans="1:4" s="41" customFormat="1" ht="15" x14ac:dyDescent="0.25">
      <c r="A22" s="99" t="s">
        <v>1</v>
      </c>
      <c r="B22" s="119" t="s">
        <v>2</v>
      </c>
      <c r="C22" s="119"/>
      <c r="D22" s="119"/>
    </row>
    <row r="23" spans="1:4" s="41" customFormat="1" ht="15" x14ac:dyDescent="0.25">
      <c r="A23" s="96">
        <v>1</v>
      </c>
      <c r="B23" s="120" t="s">
        <v>3</v>
      </c>
      <c r="C23" s="120"/>
      <c r="D23" s="120"/>
    </row>
    <row r="24" spans="1:4" s="41" customFormat="1" ht="15" x14ac:dyDescent="0.25">
      <c r="A24" s="96">
        <v>2</v>
      </c>
      <c r="B24" s="120" t="s">
        <v>4</v>
      </c>
      <c r="C24" s="120"/>
      <c r="D24" s="120"/>
    </row>
    <row r="25" spans="1:4" s="41" customFormat="1" ht="15" x14ac:dyDescent="0.25">
      <c r="A25" s="96">
        <v>3</v>
      </c>
      <c r="B25" s="120" t="s">
        <v>5</v>
      </c>
      <c r="C25" s="120"/>
      <c r="D25" s="120"/>
    </row>
    <row r="26" spans="1:4" s="41" customFormat="1" ht="15" x14ac:dyDescent="0.25">
      <c r="A26" s="52"/>
    </row>
    <row r="27" spans="1:4" x14ac:dyDescent="0.25">
      <c r="A27" s="47"/>
    </row>
    <row r="28" spans="1:4" s="100" customFormat="1" ht="26.25" x14ac:dyDescent="0.4">
      <c r="A28" s="100" t="s">
        <v>37</v>
      </c>
    </row>
    <row r="29" spans="1:4" x14ac:dyDescent="0.25">
      <c r="A29" s="47"/>
    </row>
    <row r="30" spans="1:4" x14ac:dyDescent="0.25">
      <c r="A30" s="116" t="s">
        <v>38</v>
      </c>
      <c r="B30" s="116"/>
      <c r="C30" s="116"/>
      <c r="D30" s="116"/>
    </row>
    <row r="31" spans="1:4" x14ac:dyDescent="0.25">
      <c r="A31" s="110" t="s">
        <v>114</v>
      </c>
      <c r="B31" s="110"/>
      <c r="C31" s="110"/>
      <c r="D31" s="129">
        <v>8.5500000000000007E-2</v>
      </c>
    </row>
    <row r="32" spans="1:4" x14ac:dyDescent="0.25">
      <c r="A32" s="110"/>
      <c r="B32" s="110"/>
      <c r="C32" s="110"/>
      <c r="D32" s="129"/>
    </row>
    <row r="33" spans="1:6" x14ac:dyDescent="0.25">
      <c r="A33" s="110"/>
      <c r="B33" s="110"/>
      <c r="C33" s="110"/>
      <c r="D33" s="129"/>
    </row>
    <row r="34" spans="1:6" x14ac:dyDescent="0.25">
      <c r="A34" s="109" t="s">
        <v>115</v>
      </c>
      <c r="B34" s="109"/>
      <c r="C34" s="109"/>
      <c r="D34" s="53">
        <v>5.5E-2</v>
      </c>
    </row>
    <row r="35" spans="1:6" x14ac:dyDescent="0.25">
      <c r="A35" s="109" t="s">
        <v>116</v>
      </c>
      <c r="B35" s="109"/>
      <c r="C35" s="109"/>
      <c r="D35" s="54" t="s">
        <v>113</v>
      </c>
    </row>
    <row r="36" spans="1:6" x14ac:dyDescent="0.25">
      <c r="A36" s="109" t="s">
        <v>117</v>
      </c>
      <c r="B36" s="109"/>
      <c r="C36" s="109"/>
      <c r="D36" s="54" t="s">
        <v>113</v>
      </c>
    </row>
    <row r="37" spans="1:6" x14ac:dyDescent="0.25">
      <c r="A37" s="109" t="s">
        <v>112</v>
      </c>
      <c r="B37" s="109"/>
      <c r="C37" s="109"/>
      <c r="D37" s="53">
        <v>3.5000000000000003E-2</v>
      </c>
    </row>
    <row r="38" spans="1:6" x14ac:dyDescent="0.25">
      <c r="A38" s="47"/>
    </row>
    <row r="39" spans="1:6" x14ac:dyDescent="0.25">
      <c r="A39" s="116" t="s">
        <v>196</v>
      </c>
      <c r="B39" s="116"/>
      <c r="C39" s="116"/>
      <c r="D39" s="116"/>
      <c r="E39" s="116"/>
      <c r="F39" s="116"/>
    </row>
    <row r="40" spans="1:6" x14ac:dyDescent="0.25">
      <c r="A40" s="110" t="s">
        <v>44</v>
      </c>
      <c r="B40" s="110"/>
      <c r="C40" s="110"/>
      <c r="D40" s="110"/>
      <c r="E40" s="110"/>
      <c r="F40" s="110"/>
    </row>
    <row r="41" spans="1:6" x14ac:dyDescent="0.25">
      <c r="A41" s="110"/>
      <c r="B41" s="110"/>
      <c r="C41" s="110"/>
      <c r="D41" s="110"/>
      <c r="E41" s="110"/>
      <c r="F41" s="110"/>
    </row>
    <row r="42" spans="1:6" x14ac:dyDescent="0.25">
      <c r="A42" s="110"/>
      <c r="B42" s="110"/>
      <c r="C42" s="110"/>
      <c r="D42" s="110"/>
      <c r="E42" s="110"/>
      <c r="F42" s="110"/>
    </row>
    <row r="43" spans="1:6" x14ac:dyDescent="0.25">
      <c r="A43" s="110" t="s">
        <v>45</v>
      </c>
      <c r="B43" s="110"/>
      <c r="C43" s="110"/>
      <c r="D43" s="110"/>
      <c r="E43" s="110"/>
      <c r="F43" s="110"/>
    </row>
    <row r="44" spans="1:6" x14ac:dyDescent="0.25">
      <c r="A44" s="110"/>
      <c r="B44" s="110"/>
      <c r="C44" s="110"/>
      <c r="D44" s="110"/>
      <c r="E44" s="110"/>
      <c r="F44" s="110"/>
    </row>
    <row r="45" spans="1:6" x14ac:dyDescent="0.25">
      <c r="A45" s="110" t="s">
        <v>46</v>
      </c>
      <c r="B45" s="110"/>
      <c r="C45" s="110"/>
      <c r="D45" s="110"/>
      <c r="E45" s="110"/>
      <c r="F45" s="110"/>
    </row>
    <row r="46" spans="1:6" x14ac:dyDescent="0.25">
      <c r="A46" s="110"/>
      <c r="B46" s="110"/>
      <c r="C46" s="110"/>
      <c r="D46" s="110"/>
      <c r="E46" s="110"/>
      <c r="F46" s="110"/>
    </row>
    <row r="47" spans="1:6" x14ac:dyDescent="0.25">
      <c r="A47" s="110" t="s">
        <v>47</v>
      </c>
      <c r="B47" s="110"/>
      <c r="C47" s="110"/>
      <c r="D47" s="110"/>
      <c r="E47" s="110"/>
      <c r="F47" s="110"/>
    </row>
    <row r="48" spans="1:6" x14ac:dyDescent="0.25">
      <c r="A48" s="110"/>
      <c r="B48" s="110"/>
      <c r="C48" s="110"/>
      <c r="D48" s="110"/>
      <c r="E48" s="110"/>
      <c r="F48" s="110"/>
    </row>
    <row r="49" spans="1:6" x14ac:dyDescent="0.25">
      <c r="A49" s="109" t="s">
        <v>48</v>
      </c>
      <c r="B49" s="109"/>
      <c r="C49" s="109"/>
      <c r="D49" s="109"/>
      <c r="E49" s="109"/>
      <c r="F49" s="109"/>
    </row>
    <row r="50" spans="1:6" x14ac:dyDescent="0.25">
      <c r="A50" s="47"/>
    </row>
    <row r="51" spans="1:6" x14ac:dyDescent="0.25">
      <c r="A51" s="116" t="s">
        <v>197</v>
      </c>
      <c r="B51" s="116"/>
      <c r="C51" s="116"/>
      <c r="D51" s="116"/>
      <c r="E51" s="116"/>
      <c r="F51" s="116"/>
    </row>
    <row r="52" spans="1:6" x14ac:dyDescent="0.25">
      <c r="A52" s="110" t="s">
        <v>49</v>
      </c>
      <c r="B52" s="110"/>
      <c r="C52" s="110"/>
      <c r="D52" s="110"/>
      <c r="E52" s="110"/>
      <c r="F52" s="110"/>
    </row>
    <row r="53" spans="1:6" x14ac:dyDescent="0.25">
      <c r="A53" s="110"/>
      <c r="B53" s="110"/>
      <c r="C53" s="110"/>
      <c r="D53" s="110"/>
      <c r="E53" s="110"/>
      <c r="F53" s="110"/>
    </row>
  </sheetData>
  <mergeCells count="42">
    <mergeCell ref="A6:C6"/>
    <mergeCell ref="D6:E6"/>
    <mergeCell ref="A3:E3"/>
    <mergeCell ref="A4:C4"/>
    <mergeCell ref="D4:E4"/>
    <mergeCell ref="A5:C5"/>
    <mergeCell ref="D5:E5"/>
    <mergeCell ref="D13:E13"/>
    <mergeCell ref="A7:C7"/>
    <mergeCell ref="D7:E7"/>
    <mergeCell ref="A9:C9"/>
    <mergeCell ref="D9:E9"/>
    <mergeCell ref="A10:C10"/>
    <mergeCell ref="D10:E10"/>
    <mergeCell ref="A39:F39"/>
    <mergeCell ref="D8:E8"/>
    <mergeCell ref="A8:C8"/>
    <mergeCell ref="A31:C33"/>
    <mergeCell ref="D31:D33"/>
    <mergeCell ref="A14:C14"/>
    <mergeCell ref="D14:E14"/>
    <mergeCell ref="B22:D22"/>
    <mergeCell ref="B23:D23"/>
    <mergeCell ref="B24:D24"/>
    <mergeCell ref="B25:D25"/>
    <mergeCell ref="A11:C11"/>
    <mergeCell ref="D11:E11"/>
    <mergeCell ref="A12:C12"/>
    <mergeCell ref="D12:E12"/>
    <mergeCell ref="A13:C13"/>
    <mergeCell ref="A34:C34"/>
    <mergeCell ref="A35:C35"/>
    <mergeCell ref="A36:C36"/>
    <mergeCell ref="A37:C37"/>
    <mergeCell ref="A30:D30"/>
    <mergeCell ref="A52:F53"/>
    <mergeCell ref="A40:F42"/>
    <mergeCell ref="A43:F44"/>
    <mergeCell ref="A45:F46"/>
    <mergeCell ref="A47:F48"/>
    <mergeCell ref="A49:F49"/>
    <mergeCell ref="A51:F51"/>
  </mergeCells>
  <pageMargins left="0.7" right="0.7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8581-17CF-B743-A958-45937ADE485F}">
  <dimension ref="A1:C114"/>
  <sheetViews>
    <sheetView workbookViewId="0">
      <selection activeCell="F8" sqref="F8"/>
    </sheetView>
  </sheetViews>
  <sheetFormatPr defaultColWidth="10.75" defaultRowHeight="15.75" x14ac:dyDescent="0.25"/>
  <sheetData>
    <row r="1" spans="1:3" s="23" customFormat="1" ht="31.5" x14ac:dyDescent="0.5">
      <c r="A1" s="1" t="s">
        <v>195</v>
      </c>
    </row>
    <row r="3" spans="1:3" x14ac:dyDescent="0.25">
      <c r="A3" s="103" t="s">
        <v>199</v>
      </c>
      <c r="B3" s="41"/>
    </row>
    <row r="4" spans="1:3" x14ac:dyDescent="0.25">
      <c r="A4" s="103" t="s">
        <v>200</v>
      </c>
      <c r="B4" s="41"/>
    </row>
    <row r="5" spans="1:3" x14ac:dyDescent="0.25">
      <c r="A5" s="103" t="s">
        <v>201</v>
      </c>
      <c r="B5" s="41"/>
    </row>
    <row r="6" spans="1:3" x14ac:dyDescent="0.25">
      <c r="A6" s="103" t="s">
        <v>202</v>
      </c>
      <c r="B6" s="41"/>
    </row>
    <row r="9" spans="1:3" x14ac:dyDescent="0.25">
      <c r="A9" s="130" t="s">
        <v>198</v>
      </c>
      <c r="B9" s="131"/>
      <c r="C9" s="132"/>
    </row>
    <row r="10" spans="1:3" x14ac:dyDescent="0.25">
      <c r="A10" s="82" t="s">
        <v>106</v>
      </c>
      <c r="B10" s="82" t="s">
        <v>107</v>
      </c>
      <c r="C10" s="82" t="s">
        <v>11</v>
      </c>
    </row>
    <row r="11" spans="1:3" x14ac:dyDescent="0.25">
      <c r="A11" s="102">
        <v>18</v>
      </c>
      <c r="B11" s="86">
        <v>0.56000000000000005</v>
      </c>
      <c r="C11" s="86">
        <v>0.17</v>
      </c>
    </row>
    <row r="12" spans="1:3" x14ac:dyDescent="0.25">
      <c r="A12" s="102">
        <v>19</v>
      </c>
      <c r="B12" s="86">
        <v>0.61</v>
      </c>
      <c r="C12" s="86">
        <v>0.19</v>
      </c>
    </row>
    <row r="13" spans="1:3" x14ac:dyDescent="0.25">
      <c r="A13" s="102">
        <v>20</v>
      </c>
      <c r="B13" s="86">
        <v>0.67</v>
      </c>
      <c r="C13" s="86">
        <v>0.2</v>
      </c>
    </row>
    <row r="14" spans="1:3" x14ac:dyDescent="0.25">
      <c r="A14" s="102">
        <v>21</v>
      </c>
      <c r="B14" s="86">
        <v>0.73</v>
      </c>
      <c r="C14" s="86">
        <v>0.2</v>
      </c>
    </row>
    <row r="15" spans="1:3" x14ac:dyDescent="0.25">
      <c r="A15" s="102">
        <v>22</v>
      </c>
      <c r="B15" s="86">
        <v>0.75</v>
      </c>
      <c r="C15" s="86">
        <v>0.2</v>
      </c>
    </row>
    <row r="16" spans="1:3" x14ac:dyDescent="0.25">
      <c r="A16" s="102">
        <v>23</v>
      </c>
      <c r="B16" s="86">
        <v>0.75</v>
      </c>
      <c r="C16" s="86">
        <v>0.2</v>
      </c>
    </row>
    <row r="17" spans="1:3" x14ac:dyDescent="0.25">
      <c r="A17" s="102">
        <v>24</v>
      </c>
      <c r="B17" s="86">
        <v>0.72</v>
      </c>
      <c r="C17" s="86">
        <v>0.2</v>
      </c>
    </row>
    <row r="18" spans="1:3" x14ac:dyDescent="0.25">
      <c r="A18" s="102">
        <v>25</v>
      </c>
      <c r="B18" s="86">
        <v>0.7</v>
      </c>
      <c r="C18" s="86">
        <v>0.2</v>
      </c>
    </row>
    <row r="19" spans="1:3" x14ac:dyDescent="0.25">
      <c r="A19" s="102">
        <v>26</v>
      </c>
      <c r="B19" s="86">
        <v>0.67</v>
      </c>
      <c r="C19" s="86">
        <v>0.21</v>
      </c>
    </row>
    <row r="20" spans="1:3" x14ac:dyDescent="0.25">
      <c r="A20" s="102">
        <v>27</v>
      </c>
      <c r="B20" s="86">
        <v>0.66</v>
      </c>
      <c r="C20" s="86">
        <v>0.21</v>
      </c>
    </row>
    <row r="21" spans="1:3" x14ac:dyDescent="0.25">
      <c r="A21" s="102">
        <v>28</v>
      </c>
      <c r="B21" s="86">
        <v>0.67</v>
      </c>
      <c r="C21" s="86">
        <v>0.22</v>
      </c>
    </row>
    <row r="22" spans="1:3" x14ac:dyDescent="0.25">
      <c r="A22" s="102">
        <v>29</v>
      </c>
      <c r="B22" s="86">
        <v>0.69</v>
      </c>
      <c r="C22" s="86">
        <v>0.23</v>
      </c>
    </row>
    <row r="23" spans="1:3" x14ac:dyDescent="0.25">
      <c r="A23" s="102">
        <v>30</v>
      </c>
      <c r="B23" s="86">
        <v>0.71</v>
      </c>
      <c r="C23" s="86">
        <v>0.25</v>
      </c>
    </row>
    <row r="24" spans="1:3" x14ac:dyDescent="0.25">
      <c r="A24" s="102">
        <v>31</v>
      </c>
      <c r="B24" s="86">
        <v>0.73</v>
      </c>
      <c r="C24" s="86">
        <v>0.26</v>
      </c>
    </row>
    <row r="25" spans="1:3" x14ac:dyDescent="0.25">
      <c r="A25" s="102">
        <v>32</v>
      </c>
      <c r="B25" s="86">
        <v>0.75</v>
      </c>
      <c r="C25" s="86">
        <v>0.28000000000000003</v>
      </c>
    </row>
    <row r="26" spans="1:3" x14ac:dyDescent="0.25">
      <c r="A26" s="102">
        <v>33</v>
      </c>
      <c r="B26" s="86">
        <v>0.79</v>
      </c>
      <c r="C26" s="86">
        <v>0.32</v>
      </c>
    </row>
    <row r="27" spans="1:3" x14ac:dyDescent="0.25">
      <c r="A27" s="102">
        <v>34</v>
      </c>
      <c r="B27" s="86">
        <v>0.83</v>
      </c>
      <c r="C27" s="86">
        <v>0.36</v>
      </c>
    </row>
    <row r="28" spans="1:3" x14ac:dyDescent="0.25">
      <c r="A28" s="102">
        <v>35</v>
      </c>
      <c r="B28" s="86">
        <v>0.88</v>
      </c>
      <c r="C28" s="86">
        <v>0.4</v>
      </c>
    </row>
    <row r="29" spans="1:3" x14ac:dyDescent="0.25">
      <c r="A29" s="102">
        <v>36</v>
      </c>
      <c r="B29" s="86">
        <v>0.94</v>
      </c>
      <c r="C29" s="86">
        <v>0.45</v>
      </c>
    </row>
    <row r="30" spans="1:3" x14ac:dyDescent="0.25">
      <c r="A30" s="102">
        <v>37</v>
      </c>
      <c r="B30" s="86">
        <v>1</v>
      </c>
      <c r="C30" s="86">
        <v>0.49</v>
      </c>
    </row>
    <row r="31" spans="1:3" x14ac:dyDescent="0.25">
      <c r="A31" s="102">
        <v>38</v>
      </c>
      <c r="B31" s="86">
        <v>1.08</v>
      </c>
      <c r="C31" s="86">
        <v>0.52</v>
      </c>
    </row>
    <row r="32" spans="1:3" x14ac:dyDescent="0.25">
      <c r="A32" s="102">
        <v>39</v>
      </c>
      <c r="B32" s="86">
        <v>1.17</v>
      </c>
      <c r="C32" s="86">
        <v>0.56000000000000005</v>
      </c>
    </row>
    <row r="33" spans="1:3" x14ac:dyDescent="0.25">
      <c r="A33" s="102">
        <v>40</v>
      </c>
      <c r="B33" s="86">
        <v>1.27</v>
      </c>
      <c r="C33" s="86">
        <v>0.6</v>
      </c>
    </row>
    <row r="34" spans="1:3" x14ac:dyDescent="0.25">
      <c r="A34" s="102">
        <v>41</v>
      </c>
      <c r="B34" s="86">
        <v>1.38</v>
      </c>
      <c r="C34" s="86">
        <v>0.64</v>
      </c>
    </row>
    <row r="35" spans="1:3" x14ac:dyDescent="0.25">
      <c r="A35" s="102">
        <v>42</v>
      </c>
      <c r="B35" s="86">
        <v>1.52</v>
      </c>
      <c r="C35" s="86">
        <v>0.68</v>
      </c>
    </row>
    <row r="36" spans="1:3" x14ac:dyDescent="0.25">
      <c r="A36" s="102">
        <v>43</v>
      </c>
      <c r="B36" s="86">
        <v>1.67</v>
      </c>
      <c r="C36" s="86">
        <v>0.73</v>
      </c>
    </row>
    <row r="37" spans="1:3" x14ac:dyDescent="0.25">
      <c r="A37" s="102">
        <v>44</v>
      </c>
      <c r="B37" s="86">
        <v>1.77</v>
      </c>
      <c r="C37" s="86">
        <v>0.79</v>
      </c>
    </row>
    <row r="38" spans="1:3" x14ac:dyDescent="0.25">
      <c r="A38" s="102">
        <v>45</v>
      </c>
      <c r="B38" s="86">
        <v>1.87</v>
      </c>
      <c r="C38" s="86">
        <v>0.86</v>
      </c>
    </row>
    <row r="39" spans="1:3" x14ac:dyDescent="0.25">
      <c r="A39" s="102">
        <v>46</v>
      </c>
      <c r="B39" s="86">
        <v>1.99</v>
      </c>
      <c r="C39" s="86">
        <v>0.96</v>
      </c>
    </row>
    <row r="40" spans="1:3" x14ac:dyDescent="0.25">
      <c r="A40" s="102">
        <v>47</v>
      </c>
      <c r="B40" s="86">
        <v>2.11</v>
      </c>
      <c r="C40" s="86">
        <v>1.08</v>
      </c>
    </row>
    <row r="41" spans="1:3" x14ac:dyDescent="0.25">
      <c r="A41" s="102">
        <v>48</v>
      </c>
      <c r="B41" s="86">
        <v>2.25</v>
      </c>
      <c r="C41" s="86">
        <v>1.21</v>
      </c>
    </row>
    <row r="42" spans="1:3" x14ac:dyDescent="0.25">
      <c r="A42" s="102">
        <v>49</v>
      </c>
      <c r="B42" s="86">
        <v>2.4</v>
      </c>
      <c r="C42" s="86">
        <v>1.35</v>
      </c>
    </row>
    <row r="43" spans="1:3" x14ac:dyDescent="0.25">
      <c r="A43" s="102">
        <v>50</v>
      </c>
      <c r="B43" s="86">
        <v>2.56</v>
      </c>
      <c r="C43" s="86">
        <v>1.5</v>
      </c>
    </row>
    <row r="44" spans="1:3" x14ac:dyDescent="0.25">
      <c r="A44" s="102">
        <v>51</v>
      </c>
      <c r="B44" s="86">
        <v>2.74</v>
      </c>
      <c r="C44" s="86">
        <v>1.65</v>
      </c>
    </row>
    <row r="45" spans="1:3" x14ac:dyDescent="0.25">
      <c r="A45" s="102">
        <v>52</v>
      </c>
      <c r="B45" s="86">
        <v>2.95</v>
      </c>
      <c r="C45" s="86">
        <v>1.81</v>
      </c>
    </row>
    <row r="46" spans="1:3" x14ac:dyDescent="0.25">
      <c r="A46" s="102">
        <v>53</v>
      </c>
      <c r="B46" s="86">
        <v>3.17</v>
      </c>
      <c r="C46" s="86">
        <v>1.97</v>
      </c>
    </row>
    <row r="47" spans="1:3" x14ac:dyDescent="0.25">
      <c r="A47" s="102">
        <v>54</v>
      </c>
      <c r="B47" s="86">
        <v>3.42</v>
      </c>
      <c r="C47" s="86">
        <v>2.14</v>
      </c>
    </row>
    <row r="48" spans="1:3" x14ac:dyDescent="0.25">
      <c r="A48" s="102">
        <v>55</v>
      </c>
      <c r="B48" s="86">
        <v>3.71</v>
      </c>
      <c r="C48" s="86">
        <v>2.3199999999999998</v>
      </c>
    </row>
    <row r="49" spans="1:3" x14ac:dyDescent="0.25">
      <c r="A49" s="102">
        <v>56</v>
      </c>
      <c r="B49" s="86">
        <v>4.0199999999999996</v>
      </c>
      <c r="C49" s="86">
        <v>2.5</v>
      </c>
    </row>
    <row r="50" spans="1:3" x14ac:dyDescent="0.25">
      <c r="A50" s="102">
        <v>57</v>
      </c>
      <c r="B50" s="86">
        <v>4.37</v>
      </c>
      <c r="C50" s="86">
        <v>2.71</v>
      </c>
    </row>
    <row r="51" spans="1:3" x14ac:dyDescent="0.25">
      <c r="A51" s="102">
        <v>58</v>
      </c>
      <c r="B51" s="86">
        <v>4.76</v>
      </c>
      <c r="C51" s="86">
        <v>2.93</v>
      </c>
    </row>
    <row r="52" spans="1:3" x14ac:dyDescent="0.25">
      <c r="A52" s="102">
        <v>59</v>
      </c>
      <c r="B52" s="86">
        <v>5.2</v>
      </c>
      <c r="C52" s="86">
        <v>3.18</v>
      </c>
    </row>
    <row r="53" spans="1:3" x14ac:dyDescent="0.25">
      <c r="A53" s="102">
        <v>60</v>
      </c>
      <c r="B53" s="86">
        <v>5.71</v>
      </c>
      <c r="C53" s="86">
        <v>3.46</v>
      </c>
    </row>
    <row r="54" spans="1:3" x14ac:dyDescent="0.25">
      <c r="A54" s="102">
        <v>61</v>
      </c>
      <c r="B54" s="86">
        <v>6.28</v>
      </c>
      <c r="C54" s="86">
        <v>3.78</v>
      </c>
    </row>
    <row r="55" spans="1:3" x14ac:dyDescent="0.25">
      <c r="A55" s="102">
        <v>62</v>
      </c>
      <c r="B55" s="86">
        <v>6.92</v>
      </c>
      <c r="C55" s="86">
        <v>4.1399999999999997</v>
      </c>
    </row>
    <row r="56" spans="1:3" x14ac:dyDescent="0.25">
      <c r="A56" s="102">
        <v>63</v>
      </c>
      <c r="B56" s="86">
        <v>7.64</v>
      </c>
      <c r="C56" s="86">
        <v>4.5599999999999996</v>
      </c>
    </row>
    <row r="57" spans="1:3" x14ac:dyDescent="0.25">
      <c r="A57" s="102">
        <v>64</v>
      </c>
      <c r="B57" s="86">
        <v>8.4600000000000009</v>
      </c>
      <c r="C57" s="86">
        <v>5.04</v>
      </c>
    </row>
    <row r="58" spans="1:3" x14ac:dyDescent="0.25">
      <c r="A58" s="102">
        <v>65</v>
      </c>
      <c r="B58" s="86">
        <v>9.39</v>
      </c>
      <c r="C58" s="86">
        <v>5.61</v>
      </c>
    </row>
    <row r="59" spans="1:3" x14ac:dyDescent="0.25">
      <c r="A59" s="102">
        <v>66</v>
      </c>
      <c r="B59" s="86">
        <v>10.44</v>
      </c>
      <c r="C59" s="86">
        <v>6.25</v>
      </c>
    </row>
    <row r="60" spans="1:3" x14ac:dyDescent="0.25">
      <c r="A60" s="102">
        <v>67</v>
      </c>
      <c r="B60" s="86">
        <v>11.63</v>
      </c>
      <c r="C60" s="86">
        <v>7</v>
      </c>
    </row>
    <row r="61" spans="1:3" x14ac:dyDescent="0.25">
      <c r="A61" s="102">
        <v>68</v>
      </c>
      <c r="B61" s="86">
        <v>12.97</v>
      </c>
      <c r="C61" s="86">
        <v>7.87</v>
      </c>
    </row>
    <row r="62" spans="1:3" x14ac:dyDescent="0.25">
      <c r="A62" s="102">
        <v>69</v>
      </c>
      <c r="B62" s="86">
        <v>14.47</v>
      </c>
      <c r="C62" s="86">
        <v>8.8800000000000008</v>
      </c>
    </row>
    <row r="63" spans="1:3" x14ac:dyDescent="0.25">
      <c r="A63" s="102">
        <v>70</v>
      </c>
      <c r="B63" s="86">
        <v>16.170000000000002</v>
      </c>
      <c r="C63" s="86">
        <v>10.029999999999999</v>
      </c>
    </row>
    <row r="64" spans="1:3" x14ac:dyDescent="0.25">
      <c r="A64" s="102">
        <v>71</v>
      </c>
      <c r="B64" s="86">
        <v>18.079999999999998</v>
      </c>
      <c r="C64" s="86">
        <v>11.36</v>
      </c>
    </row>
    <row r="65" spans="1:3" x14ac:dyDescent="0.25">
      <c r="A65" s="102">
        <v>72</v>
      </c>
      <c r="B65" s="86">
        <v>20.21</v>
      </c>
      <c r="C65" s="86">
        <v>12.89</v>
      </c>
    </row>
    <row r="66" spans="1:3" x14ac:dyDescent="0.25">
      <c r="A66" s="102">
        <v>73</v>
      </c>
      <c r="B66" s="86">
        <v>22.6</v>
      </c>
      <c r="C66" s="86">
        <v>14.63</v>
      </c>
    </row>
    <row r="67" spans="1:3" x14ac:dyDescent="0.25">
      <c r="A67" s="102">
        <v>74</v>
      </c>
      <c r="B67" s="86">
        <v>25.25</v>
      </c>
      <c r="C67" s="86">
        <v>16.61</v>
      </c>
    </row>
    <row r="68" spans="1:3" x14ac:dyDescent="0.25">
      <c r="A68" s="102">
        <v>75</v>
      </c>
      <c r="B68" s="86">
        <v>28.2</v>
      </c>
      <c r="C68" s="86">
        <v>18.86</v>
      </c>
    </row>
    <row r="69" spans="1:3" x14ac:dyDescent="0.25">
      <c r="A69" s="102">
        <v>76</v>
      </c>
      <c r="B69" s="86">
        <v>31.48</v>
      </c>
      <c r="C69" s="86">
        <v>21.4</v>
      </c>
    </row>
    <row r="70" spans="1:3" x14ac:dyDescent="0.25">
      <c r="A70" s="102">
        <v>77</v>
      </c>
      <c r="B70" s="86">
        <v>35.1</v>
      </c>
      <c r="C70" s="86">
        <v>24.27</v>
      </c>
    </row>
    <row r="71" spans="1:3" x14ac:dyDescent="0.25">
      <c r="A71" s="102">
        <v>78</v>
      </c>
      <c r="B71" s="86">
        <v>39.1</v>
      </c>
      <c r="C71" s="86">
        <v>27.49</v>
      </c>
    </row>
    <row r="72" spans="1:3" x14ac:dyDescent="0.25">
      <c r="A72" s="102">
        <v>79</v>
      </c>
      <c r="B72" s="86">
        <v>43.49</v>
      </c>
      <c r="C72" s="86">
        <v>31.1</v>
      </c>
    </row>
    <row r="73" spans="1:3" x14ac:dyDescent="0.25">
      <c r="A73" s="102">
        <v>80</v>
      </c>
      <c r="B73" s="86">
        <v>48.42</v>
      </c>
      <c r="C73" s="86">
        <v>35.18</v>
      </c>
    </row>
    <row r="74" spans="1:3" x14ac:dyDescent="0.25">
      <c r="A74" s="102">
        <v>81</v>
      </c>
      <c r="B74" s="86">
        <v>53.94</v>
      </c>
      <c r="C74" s="86">
        <v>39.770000000000003</v>
      </c>
    </row>
    <row r="75" spans="1:3" x14ac:dyDescent="0.25">
      <c r="A75" s="102">
        <v>82</v>
      </c>
      <c r="B75" s="86">
        <v>60</v>
      </c>
      <c r="C75" s="86">
        <v>44.89</v>
      </c>
    </row>
    <row r="76" spans="1:3" x14ac:dyDescent="0.25">
      <c r="A76" s="102">
        <v>83</v>
      </c>
      <c r="B76" s="86">
        <v>66.63</v>
      </c>
      <c r="C76" s="86">
        <v>50.57</v>
      </c>
    </row>
    <row r="77" spans="1:3" x14ac:dyDescent="0.25">
      <c r="A77" s="102">
        <v>84</v>
      </c>
      <c r="B77" s="86">
        <v>74.28</v>
      </c>
      <c r="C77" s="86">
        <v>56.84</v>
      </c>
    </row>
    <row r="78" spans="1:3" x14ac:dyDescent="0.25">
      <c r="A78" s="102">
        <v>85</v>
      </c>
      <c r="B78" s="86">
        <v>83.18</v>
      </c>
      <c r="C78" s="86">
        <v>63.77</v>
      </c>
    </row>
    <row r="79" spans="1:3" x14ac:dyDescent="0.25">
      <c r="A79" s="102">
        <v>86</v>
      </c>
      <c r="B79" s="86">
        <v>93.18</v>
      </c>
      <c r="C79" s="86">
        <v>71.400000000000006</v>
      </c>
    </row>
    <row r="80" spans="1:3" x14ac:dyDescent="0.25">
      <c r="A80" s="102">
        <v>87</v>
      </c>
      <c r="B80" s="86">
        <v>104.49</v>
      </c>
      <c r="C80" s="86">
        <v>79.78</v>
      </c>
    </row>
    <row r="81" spans="1:3" x14ac:dyDescent="0.25">
      <c r="A81" s="102">
        <v>88</v>
      </c>
      <c r="B81" s="86">
        <v>117.34</v>
      </c>
      <c r="C81" s="86">
        <v>88.95</v>
      </c>
    </row>
    <row r="82" spans="1:3" x14ac:dyDescent="0.25">
      <c r="A82" s="102">
        <v>89</v>
      </c>
      <c r="B82" s="86">
        <v>131.47999999999999</v>
      </c>
      <c r="C82" s="86">
        <v>98.85</v>
      </c>
    </row>
    <row r="83" spans="1:3" x14ac:dyDescent="0.25">
      <c r="A83" s="102">
        <v>90</v>
      </c>
      <c r="B83" s="86">
        <v>147.19999999999999</v>
      </c>
      <c r="C83" s="86">
        <v>108.81</v>
      </c>
    </row>
    <row r="84" spans="1:3" x14ac:dyDescent="0.25">
      <c r="A84" s="102">
        <v>91</v>
      </c>
      <c r="B84" s="86">
        <v>164.55</v>
      </c>
      <c r="C84" s="86">
        <v>118.78</v>
      </c>
    </row>
    <row r="85" spans="1:3" x14ac:dyDescent="0.25">
      <c r="A85" s="102">
        <v>92</v>
      </c>
      <c r="B85" s="86">
        <v>182.79</v>
      </c>
      <c r="C85" s="86">
        <v>129.41</v>
      </c>
    </row>
    <row r="86" spans="1:3" x14ac:dyDescent="0.25">
      <c r="A86" s="102">
        <v>93</v>
      </c>
      <c r="B86" s="86">
        <v>201.3</v>
      </c>
      <c r="C86" s="86">
        <v>140.72999999999999</v>
      </c>
    </row>
    <row r="87" spans="1:3" x14ac:dyDescent="0.25">
      <c r="A87" s="102">
        <v>94</v>
      </c>
      <c r="B87" s="86">
        <v>218.61</v>
      </c>
      <c r="C87" s="86">
        <v>152.76</v>
      </c>
    </row>
    <row r="88" spans="1:3" x14ac:dyDescent="0.25">
      <c r="A88" s="102">
        <v>95</v>
      </c>
      <c r="B88" s="86">
        <v>235.43</v>
      </c>
      <c r="C88" s="86">
        <v>165.52</v>
      </c>
    </row>
    <row r="89" spans="1:3" x14ac:dyDescent="0.25">
      <c r="A89" s="102">
        <v>96</v>
      </c>
      <c r="B89" s="86">
        <v>252.99</v>
      </c>
      <c r="C89" s="86">
        <v>179.03</v>
      </c>
    </row>
    <row r="90" spans="1:3" x14ac:dyDescent="0.25">
      <c r="A90" s="102">
        <v>97</v>
      </c>
      <c r="B90" s="86">
        <v>271.73</v>
      </c>
      <c r="C90" s="86">
        <v>198.55</v>
      </c>
    </row>
    <row r="91" spans="1:3" x14ac:dyDescent="0.25">
      <c r="A91" s="102">
        <v>98</v>
      </c>
      <c r="B91" s="86">
        <v>293.39</v>
      </c>
      <c r="C91" s="86">
        <v>225.03</v>
      </c>
    </row>
    <row r="92" spans="1:3" x14ac:dyDescent="0.25">
      <c r="A92" s="102">
        <v>99</v>
      </c>
      <c r="B92" s="86">
        <v>316.47000000000003</v>
      </c>
      <c r="C92" s="86">
        <v>251.94</v>
      </c>
    </row>
    <row r="93" spans="1:3" x14ac:dyDescent="0.25">
      <c r="A93" s="102">
        <v>100</v>
      </c>
      <c r="B93" s="86">
        <v>338.96</v>
      </c>
      <c r="C93" s="86">
        <v>278.95</v>
      </c>
    </row>
    <row r="94" spans="1:3" x14ac:dyDescent="0.25">
      <c r="A94" s="102">
        <v>101</v>
      </c>
      <c r="B94" s="86">
        <v>360.01</v>
      </c>
      <c r="C94" s="86">
        <v>305.69</v>
      </c>
    </row>
    <row r="95" spans="1:3" x14ac:dyDescent="0.25">
      <c r="A95" s="102">
        <v>102</v>
      </c>
      <c r="B95" s="86">
        <v>378.77</v>
      </c>
      <c r="C95" s="86">
        <v>331.75</v>
      </c>
    </row>
    <row r="96" spans="1:3" x14ac:dyDescent="0.25">
      <c r="A96" s="102">
        <v>103</v>
      </c>
      <c r="B96" s="86">
        <v>394.62</v>
      </c>
      <c r="C96" s="86">
        <v>356.24</v>
      </c>
    </row>
    <row r="97" spans="1:3" x14ac:dyDescent="0.25">
      <c r="A97" s="102">
        <v>104</v>
      </c>
      <c r="B97" s="86">
        <v>408.05</v>
      </c>
      <c r="C97" s="86">
        <v>379.24</v>
      </c>
    </row>
    <row r="98" spans="1:3" x14ac:dyDescent="0.25">
      <c r="A98" s="102">
        <v>105</v>
      </c>
      <c r="B98" s="86">
        <v>419.92</v>
      </c>
      <c r="C98" s="86">
        <v>398.26</v>
      </c>
    </row>
    <row r="99" spans="1:3" x14ac:dyDescent="0.25">
      <c r="A99" s="102">
        <v>106</v>
      </c>
      <c r="B99" s="86">
        <v>430.64</v>
      </c>
      <c r="C99" s="86">
        <v>410.64</v>
      </c>
    </row>
    <row r="100" spans="1:3" x14ac:dyDescent="0.25">
      <c r="A100" s="102">
        <v>107</v>
      </c>
      <c r="B100" s="86">
        <v>439.13</v>
      </c>
      <c r="C100" s="86">
        <v>422.39</v>
      </c>
    </row>
    <row r="101" spans="1:3" x14ac:dyDescent="0.25">
      <c r="A101" s="102">
        <v>108</v>
      </c>
      <c r="B101" s="86">
        <v>444.17</v>
      </c>
      <c r="C101" s="86">
        <v>433.44</v>
      </c>
    </row>
    <row r="102" spans="1:3" x14ac:dyDescent="0.25">
      <c r="A102" s="102">
        <v>109</v>
      </c>
      <c r="B102" s="86">
        <v>448.02</v>
      </c>
      <c r="C102" s="86">
        <v>443.72</v>
      </c>
    </row>
    <row r="103" spans="1:3" x14ac:dyDescent="0.25">
      <c r="A103" s="102">
        <v>110</v>
      </c>
      <c r="B103" s="86">
        <v>450</v>
      </c>
      <c r="C103" s="86">
        <v>450</v>
      </c>
    </row>
    <row r="104" spans="1:3" x14ac:dyDescent="0.25">
      <c r="A104" s="102">
        <v>111</v>
      </c>
      <c r="B104" s="86">
        <v>505</v>
      </c>
      <c r="C104" s="86">
        <v>505</v>
      </c>
    </row>
    <row r="105" spans="1:3" x14ac:dyDescent="0.25">
      <c r="A105" s="102">
        <v>112</v>
      </c>
      <c r="B105" s="86">
        <v>560</v>
      </c>
      <c r="C105" s="86">
        <v>560</v>
      </c>
    </row>
    <row r="106" spans="1:3" x14ac:dyDescent="0.25">
      <c r="A106" s="102">
        <v>113</v>
      </c>
      <c r="B106" s="86">
        <v>615</v>
      </c>
      <c r="C106" s="86">
        <v>615</v>
      </c>
    </row>
    <row r="107" spans="1:3" x14ac:dyDescent="0.25">
      <c r="A107" s="102">
        <v>114</v>
      </c>
      <c r="B107" s="86">
        <v>670</v>
      </c>
      <c r="C107" s="86">
        <v>670</v>
      </c>
    </row>
    <row r="108" spans="1:3" x14ac:dyDescent="0.25">
      <c r="A108" s="102">
        <v>115</v>
      </c>
      <c r="B108" s="86">
        <v>725</v>
      </c>
      <c r="C108" s="86">
        <v>725</v>
      </c>
    </row>
    <row r="109" spans="1:3" x14ac:dyDescent="0.25">
      <c r="A109" s="102">
        <v>116</v>
      </c>
      <c r="B109" s="86">
        <v>780</v>
      </c>
      <c r="C109" s="86">
        <v>780</v>
      </c>
    </row>
    <row r="110" spans="1:3" x14ac:dyDescent="0.25">
      <c r="A110" s="102">
        <v>117</v>
      </c>
      <c r="B110" s="86">
        <v>835</v>
      </c>
      <c r="C110" s="86">
        <v>835</v>
      </c>
    </row>
    <row r="111" spans="1:3" x14ac:dyDescent="0.25">
      <c r="A111" s="102">
        <v>118</v>
      </c>
      <c r="B111" s="86">
        <v>890</v>
      </c>
      <c r="C111" s="86">
        <v>890</v>
      </c>
    </row>
    <row r="112" spans="1:3" x14ac:dyDescent="0.25">
      <c r="A112" s="102">
        <v>119</v>
      </c>
      <c r="B112" s="86">
        <v>945</v>
      </c>
      <c r="C112" s="86">
        <v>945</v>
      </c>
    </row>
    <row r="113" spans="1:3" x14ac:dyDescent="0.25">
      <c r="A113" s="102">
        <v>120</v>
      </c>
      <c r="B113" s="86">
        <v>1000</v>
      </c>
      <c r="C113" s="86">
        <v>1000</v>
      </c>
    </row>
    <row r="114" spans="1:3" x14ac:dyDescent="0.25">
      <c r="A114" s="101"/>
      <c r="B114" s="101"/>
      <c r="C114" s="101"/>
    </row>
  </sheetData>
  <mergeCells count="1">
    <mergeCell ref="A9:C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D03-81C0-4BF4-813B-C6E689CA024E}">
  <dimension ref="A1:B37"/>
  <sheetViews>
    <sheetView workbookViewId="0">
      <selection activeCell="F12" sqref="F12"/>
    </sheetView>
  </sheetViews>
  <sheetFormatPr defaultColWidth="8.75" defaultRowHeight="15.75" x14ac:dyDescent="0.25"/>
  <cols>
    <col min="1" max="1" width="17.375" customWidth="1"/>
    <col min="2" max="2" width="13.5" customWidth="1"/>
  </cols>
  <sheetData>
    <row r="1" spans="1:2" s="23" customFormat="1" ht="31.5" x14ac:dyDescent="0.5">
      <c r="A1" s="1" t="s">
        <v>172</v>
      </c>
    </row>
    <row r="2" spans="1:2" x14ac:dyDescent="0.25">
      <c r="A2" s="41"/>
      <c r="B2" s="41"/>
    </row>
    <row r="3" spans="1:2" ht="15.4" customHeight="1" x14ac:dyDescent="0.25">
      <c r="A3" s="133" t="s">
        <v>54</v>
      </c>
      <c r="B3" s="134"/>
    </row>
    <row r="4" spans="1:2" x14ac:dyDescent="0.25">
      <c r="A4" s="43" t="s">
        <v>173</v>
      </c>
      <c r="B4" s="65">
        <v>10000</v>
      </c>
    </row>
    <row r="5" spans="1:2" x14ac:dyDescent="0.25">
      <c r="A5" s="43" t="s">
        <v>192</v>
      </c>
      <c r="B5" s="66" t="s">
        <v>184</v>
      </c>
    </row>
    <row r="6" spans="1:2" x14ac:dyDescent="0.25">
      <c r="A6" s="43" t="s">
        <v>174</v>
      </c>
      <c r="B6" s="67">
        <v>0.04</v>
      </c>
    </row>
    <row r="7" spans="1:2" x14ac:dyDescent="0.25">
      <c r="A7" s="43" t="s">
        <v>175</v>
      </c>
      <c r="B7" s="43">
        <v>50</v>
      </c>
    </row>
    <row r="8" spans="1:2" x14ac:dyDescent="0.25">
      <c r="A8" s="41"/>
      <c r="B8" s="41"/>
    </row>
    <row r="9" spans="1:2" x14ac:dyDescent="0.25">
      <c r="A9" s="133" t="s">
        <v>176</v>
      </c>
      <c r="B9" s="134"/>
    </row>
    <row r="10" spans="1:2" x14ac:dyDescent="0.25">
      <c r="A10" s="64" t="s">
        <v>177</v>
      </c>
      <c r="B10" s="64" t="s">
        <v>179</v>
      </c>
    </row>
    <row r="11" spans="1:2" x14ac:dyDescent="0.25">
      <c r="A11" s="68">
        <v>1</v>
      </c>
      <c r="B11" s="67">
        <v>0.03</v>
      </c>
    </row>
    <row r="12" spans="1:2" x14ac:dyDescent="0.25">
      <c r="A12" s="68">
        <v>2</v>
      </c>
      <c r="B12" s="67">
        <v>0.03</v>
      </c>
    </row>
    <row r="13" spans="1:2" x14ac:dyDescent="0.25">
      <c r="A13" s="68">
        <v>3</v>
      </c>
      <c r="B13" s="67">
        <v>0.02</v>
      </c>
    </row>
    <row r="14" spans="1:2" x14ac:dyDescent="0.25">
      <c r="A14" s="68">
        <v>4</v>
      </c>
      <c r="B14" s="67">
        <v>0.02</v>
      </c>
    </row>
    <row r="15" spans="1:2" x14ac:dyDescent="0.25">
      <c r="A15" s="68">
        <v>5</v>
      </c>
      <c r="B15" s="67">
        <v>0.01</v>
      </c>
    </row>
    <row r="16" spans="1:2" x14ac:dyDescent="0.25">
      <c r="A16" s="68">
        <v>6</v>
      </c>
      <c r="B16" s="67">
        <v>0.01</v>
      </c>
    </row>
    <row r="17" spans="1:2" x14ac:dyDescent="0.25">
      <c r="A17" s="68" t="s">
        <v>178</v>
      </c>
      <c r="B17" s="67">
        <v>0</v>
      </c>
    </row>
    <row r="18" spans="1:2" x14ac:dyDescent="0.25">
      <c r="A18" s="41"/>
      <c r="B18" s="41"/>
    </row>
    <row r="19" spans="1:2" x14ac:dyDescent="0.25">
      <c r="A19" s="41"/>
      <c r="B19" s="41"/>
    </row>
    <row r="20" spans="1:2" x14ac:dyDescent="0.25">
      <c r="A20" s="133" t="s">
        <v>203</v>
      </c>
      <c r="B20" s="134"/>
    </row>
    <row r="21" spans="1:2" x14ac:dyDescent="0.25">
      <c r="A21" s="99" t="s">
        <v>177</v>
      </c>
      <c r="B21" s="64" t="s">
        <v>180</v>
      </c>
    </row>
    <row r="22" spans="1:2" x14ac:dyDescent="0.25">
      <c r="A22" s="98">
        <v>1</v>
      </c>
      <c r="B22" s="70" t="s">
        <v>182</v>
      </c>
    </row>
    <row r="23" spans="1:2" x14ac:dyDescent="0.25">
      <c r="A23" s="98">
        <v>2</v>
      </c>
      <c r="B23" s="89">
        <v>0</v>
      </c>
    </row>
    <row r="24" spans="1:2" x14ac:dyDescent="0.25">
      <c r="A24" s="98">
        <v>3</v>
      </c>
      <c r="B24" s="70" t="s">
        <v>183</v>
      </c>
    </row>
    <row r="25" spans="1:2" x14ac:dyDescent="0.25">
      <c r="A25" s="98" t="s">
        <v>181</v>
      </c>
      <c r="B25" s="89">
        <v>0</v>
      </c>
    </row>
    <row r="26" spans="1:2" x14ac:dyDescent="0.25">
      <c r="A26" s="41"/>
      <c r="B26" s="41"/>
    </row>
    <row r="27" spans="1:2" x14ac:dyDescent="0.25">
      <c r="A27" s="41"/>
      <c r="B27" s="41"/>
    </row>
    <row r="28" spans="1:2" x14ac:dyDescent="0.25">
      <c r="A28" s="133" t="s">
        <v>185</v>
      </c>
      <c r="B28" s="134"/>
    </row>
    <row r="29" spans="1:2" x14ac:dyDescent="0.25">
      <c r="A29" s="99" t="s">
        <v>177</v>
      </c>
      <c r="B29" s="99" t="s">
        <v>186</v>
      </c>
    </row>
    <row r="30" spans="1:2" x14ac:dyDescent="0.25">
      <c r="A30" s="98">
        <v>1</v>
      </c>
      <c r="B30" s="104">
        <v>0.05</v>
      </c>
    </row>
    <row r="31" spans="1:2" x14ac:dyDescent="0.25">
      <c r="A31" s="98">
        <v>2</v>
      </c>
      <c r="B31" s="104">
        <v>0.05</v>
      </c>
    </row>
    <row r="32" spans="1:2" x14ac:dyDescent="0.25">
      <c r="A32" s="98">
        <v>3</v>
      </c>
      <c r="B32" s="104">
        <v>0.06</v>
      </c>
    </row>
    <row r="33" spans="1:2" x14ac:dyDescent="0.25">
      <c r="A33" s="98">
        <v>4</v>
      </c>
      <c r="B33" s="104">
        <v>0.06</v>
      </c>
    </row>
    <row r="34" spans="1:2" x14ac:dyDescent="0.25">
      <c r="A34" s="98">
        <v>5</v>
      </c>
      <c r="B34" s="104">
        <v>7.0000000000000007E-2</v>
      </c>
    </row>
    <row r="35" spans="1:2" x14ac:dyDescent="0.25">
      <c r="A35" s="98">
        <v>6</v>
      </c>
      <c r="B35" s="104">
        <v>7.0000000000000007E-2</v>
      </c>
    </row>
    <row r="36" spans="1:2" x14ac:dyDescent="0.25">
      <c r="A36" s="98" t="s">
        <v>178</v>
      </c>
      <c r="B36" s="104">
        <v>0.08</v>
      </c>
    </row>
    <row r="37" spans="1:2" x14ac:dyDescent="0.25">
      <c r="A37" s="101"/>
      <c r="B37" s="101"/>
    </row>
  </sheetData>
  <mergeCells count="4">
    <mergeCell ref="A28:B28"/>
    <mergeCell ref="A20:B20"/>
    <mergeCell ref="A9:B9"/>
    <mergeCell ref="A3:B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E49F-D605-2D44-87CB-1C6C8F5BD028}">
  <dimension ref="A1:H176"/>
  <sheetViews>
    <sheetView workbookViewId="0">
      <selection activeCell="F14" sqref="F14"/>
    </sheetView>
  </sheetViews>
  <sheetFormatPr defaultColWidth="10.75" defaultRowHeight="15.75" x14ac:dyDescent="0.25"/>
  <cols>
    <col min="1" max="1" width="25" customWidth="1"/>
    <col min="2" max="2" width="18.25" customWidth="1"/>
  </cols>
  <sheetData>
    <row r="1" spans="1:3" s="23" customFormat="1" ht="31.5" x14ac:dyDescent="0.5">
      <c r="A1" s="1" t="s">
        <v>133</v>
      </c>
    </row>
    <row r="2" spans="1:3" x14ac:dyDescent="0.25">
      <c r="A2" s="41"/>
      <c r="B2" s="41"/>
    </row>
    <row r="3" spans="1:3" x14ac:dyDescent="0.25">
      <c r="A3" s="64" t="s">
        <v>144</v>
      </c>
      <c r="B3" s="64" t="s">
        <v>146</v>
      </c>
    </row>
    <row r="4" spans="1:3" x14ac:dyDescent="0.25">
      <c r="A4" s="20" t="s">
        <v>108</v>
      </c>
      <c r="B4" s="43">
        <v>30</v>
      </c>
    </row>
    <row r="5" spans="1:3" x14ac:dyDescent="0.25">
      <c r="A5" s="69" t="s">
        <v>152</v>
      </c>
      <c r="B5" s="70" t="s">
        <v>145</v>
      </c>
    </row>
    <row r="6" spans="1:3" x14ac:dyDescent="0.25">
      <c r="A6" s="69" t="s">
        <v>150</v>
      </c>
      <c r="B6" s="70" t="s">
        <v>147</v>
      </c>
    </row>
    <row r="7" spans="1:3" x14ac:dyDescent="0.25">
      <c r="A7" s="69" t="s">
        <v>151</v>
      </c>
      <c r="B7" s="70" t="s">
        <v>148</v>
      </c>
    </row>
    <row r="8" spans="1:3" x14ac:dyDescent="0.25">
      <c r="A8" s="20" t="s">
        <v>193</v>
      </c>
      <c r="B8" s="70" t="s">
        <v>149</v>
      </c>
    </row>
    <row r="9" spans="1:3" x14ac:dyDescent="0.25">
      <c r="A9" s="71" t="s">
        <v>153</v>
      </c>
      <c r="B9" s="72"/>
    </row>
    <row r="10" spans="1:3" x14ac:dyDescent="0.25">
      <c r="A10" s="47"/>
      <c r="B10" s="72"/>
    </row>
    <row r="11" spans="1:3" x14ac:dyDescent="0.25">
      <c r="A11" s="41"/>
      <c r="B11" s="41"/>
    </row>
    <row r="12" spans="1:3" ht="30" x14ac:dyDescent="0.25">
      <c r="A12" s="99" t="s">
        <v>204</v>
      </c>
      <c r="B12" s="99" t="s">
        <v>205</v>
      </c>
      <c r="C12" s="106" t="s">
        <v>207</v>
      </c>
    </row>
    <row r="13" spans="1:3" x14ac:dyDescent="0.25">
      <c r="A13" s="105" t="s">
        <v>134</v>
      </c>
      <c r="B13" s="107">
        <v>0.25</v>
      </c>
      <c r="C13" s="108">
        <v>0.1</v>
      </c>
    </row>
    <row r="14" spans="1:3" x14ac:dyDescent="0.25">
      <c r="A14" s="105" t="s">
        <v>135</v>
      </c>
      <c r="B14" s="107">
        <v>0.5</v>
      </c>
      <c r="C14" s="108">
        <v>0.4</v>
      </c>
    </row>
    <row r="15" spans="1:3" x14ac:dyDescent="0.25">
      <c r="A15" s="105" t="s">
        <v>136</v>
      </c>
      <c r="B15" s="107">
        <v>0.25</v>
      </c>
      <c r="C15" s="108">
        <v>0.5</v>
      </c>
    </row>
    <row r="16" spans="1:3" x14ac:dyDescent="0.25">
      <c r="A16" s="74" t="s">
        <v>137</v>
      </c>
      <c r="B16" s="41"/>
    </row>
    <row r="17" spans="1:8" x14ac:dyDescent="0.25">
      <c r="A17" s="75"/>
      <c r="B17" s="41"/>
    </row>
    <row r="18" spans="1:8" x14ac:dyDescent="0.25">
      <c r="A18" s="76" t="s">
        <v>132</v>
      </c>
      <c r="B18" s="77" t="s">
        <v>206</v>
      </c>
    </row>
    <row r="19" spans="1:8" x14ac:dyDescent="0.25">
      <c r="A19" s="69" t="s">
        <v>8</v>
      </c>
      <c r="B19" s="73">
        <v>0.5</v>
      </c>
    </row>
    <row r="20" spans="1:8" x14ac:dyDescent="0.25">
      <c r="A20" s="69" t="s">
        <v>9</v>
      </c>
      <c r="B20" s="73">
        <v>0.75</v>
      </c>
    </row>
    <row r="21" spans="1:8" x14ac:dyDescent="0.25">
      <c r="A21" s="69" t="s">
        <v>10</v>
      </c>
      <c r="B21" s="73">
        <v>1</v>
      </c>
    </row>
    <row r="22" spans="1:8" x14ac:dyDescent="0.25">
      <c r="A22" s="69" t="s">
        <v>50</v>
      </c>
      <c r="B22" s="73">
        <v>1.2</v>
      </c>
    </row>
    <row r="23" spans="1:8" x14ac:dyDescent="0.25">
      <c r="A23" s="69" t="s">
        <v>53</v>
      </c>
      <c r="B23" s="73">
        <v>1.75</v>
      </c>
    </row>
    <row r="24" spans="1:8" x14ac:dyDescent="0.25">
      <c r="A24" s="69" t="s">
        <v>51</v>
      </c>
      <c r="B24" s="73">
        <v>2</v>
      </c>
    </row>
    <row r="25" spans="1:8" x14ac:dyDescent="0.25">
      <c r="A25" s="41"/>
      <c r="B25" s="41"/>
    </row>
    <row r="26" spans="1:8" x14ac:dyDescent="0.25">
      <c r="A26" s="41"/>
      <c r="B26" s="41"/>
    </row>
    <row r="27" spans="1:8" x14ac:dyDescent="0.25">
      <c r="A27" s="135" t="s">
        <v>198</v>
      </c>
      <c r="B27" s="136"/>
      <c r="C27" s="136"/>
      <c r="D27" s="136"/>
      <c r="E27" s="137"/>
    </row>
    <row r="28" spans="1:8" x14ac:dyDescent="0.25">
      <c r="A28" s="43"/>
      <c r="B28" s="78" t="s">
        <v>130</v>
      </c>
      <c r="C28" s="79"/>
      <c r="D28" s="80" t="s">
        <v>131</v>
      </c>
      <c r="E28" s="79"/>
    </row>
    <row r="29" spans="1:8" x14ac:dyDescent="0.25">
      <c r="A29" s="81" t="s">
        <v>106</v>
      </c>
      <c r="B29" s="81" t="s">
        <v>107</v>
      </c>
      <c r="C29" s="82" t="s">
        <v>11</v>
      </c>
      <c r="D29" s="82" t="s">
        <v>107</v>
      </c>
      <c r="E29" s="82" t="s">
        <v>11</v>
      </c>
    </row>
    <row r="30" spans="1:8" x14ac:dyDescent="0.25">
      <c r="A30" s="105">
        <v>18</v>
      </c>
      <c r="B30" s="83">
        <v>0.56391999999999998</v>
      </c>
      <c r="C30" s="84">
        <v>0.17068000000000003</v>
      </c>
      <c r="D30" s="84">
        <v>0.33835200000000004</v>
      </c>
      <c r="E30" s="84">
        <v>0.10240800000000003</v>
      </c>
      <c r="H30" s="60"/>
    </row>
    <row r="31" spans="1:8" x14ac:dyDescent="0.25">
      <c r="A31" s="105">
        <v>19</v>
      </c>
      <c r="B31" s="83">
        <v>0.61426999999999987</v>
      </c>
      <c r="C31" s="84">
        <v>0.19076000000000001</v>
      </c>
      <c r="D31" s="84">
        <v>0.368562</v>
      </c>
      <c r="E31" s="84">
        <v>0.11445600000000003</v>
      </c>
      <c r="H31" s="60"/>
    </row>
    <row r="32" spans="1:8" x14ac:dyDescent="0.25">
      <c r="A32" s="105">
        <v>20</v>
      </c>
      <c r="B32" s="83">
        <v>0.67469000000000001</v>
      </c>
      <c r="C32" s="84">
        <v>0.20080000000000001</v>
      </c>
      <c r="D32" s="84">
        <v>0.40481400000000006</v>
      </c>
      <c r="E32" s="84">
        <v>0.12048000000000002</v>
      </c>
      <c r="H32" s="60"/>
    </row>
    <row r="33" spans="1:8" x14ac:dyDescent="0.25">
      <c r="A33" s="105">
        <v>21</v>
      </c>
      <c r="B33" s="83">
        <v>0.73510999999999993</v>
      </c>
      <c r="C33" s="84">
        <v>0.20080000000000001</v>
      </c>
      <c r="D33" s="84">
        <v>0.44106600000000001</v>
      </c>
      <c r="E33" s="84">
        <v>0.12048000000000002</v>
      </c>
      <c r="H33" s="60"/>
    </row>
    <row r="34" spans="1:8" x14ac:dyDescent="0.25">
      <c r="A34" s="105">
        <v>22</v>
      </c>
      <c r="B34" s="83">
        <v>0.75524999999999998</v>
      </c>
      <c r="C34" s="84">
        <v>0.20080000000000001</v>
      </c>
      <c r="D34" s="84">
        <v>0.45315000000000005</v>
      </c>
      <c r="E34" s="84">
        <v>0.12048000000000002</v>
      </c>
      <c r="H34" s="60"/>
    </row>
    <row r="35" spans="1:8" x14ac:dyDescent="0.25">
      <c r="A35" s="105">
        <v>23</v>
      </c>
      <c r="B35" s="83">
        <v>0.75524999999999998</v>
      </c>
      <c r="C35" s="84">
        <v>0.20080000000000001</v>
      </c>
      <c r="D35" s="84">
        <v>0.45315000000000005</v>
      </c>
      <c r="E35" s="84">
        <v>0.12048000000000002</v>
      </c>
      <c r="H35" s="60"/>
    </row>
    <row r="36" spans="1:8" x14ac:dyDescent="0.25">
      <c r="A36" s="105">
        <v>24</v>
      </c>
      <c r="B36" s="83">
        <v>0.72503999999999991</v>
      </c>
      <c r="C36" s="84">
        <v>0.20080000000000001</v>
      </c>
      <c r="D36" s="84">
        <v>0.43502400000000002</v>
      </c>
      <c r="E36" s="84">
        <v>0.12048000000000002</v>
      </c>
      <c r="H36" s="60"/>
    </row>
    <row r="37" spans="1:8" x14ac:dyDescent="0.25">
      <c r="A37" s="102">
        <v>25</v>
      </c>
      <c r="B37" s="84">
        <v>0.70489999999999986</v>
      </c>
      <c r="C37" s="84">
        <v>0.20080000000000001</v>
      </c>
      <c r="D37" s="84">
        <v>0.42293999999999998</v>
      </c>
      <c r="E37" s="84">
        <v>0.12048000000000002</v>
      </c>
      <c r="H37" s="60"/>
    </row>
    <row r="38" spans="1:8" x14ac:dyDescent="0.25">
      <c r="A38" s="102">
        <v>26</v>
      </c>
      <c r="B38" s="84">
        <v>0.67469000000000001</v>
      </c>
      <c r="C38" s="84">
        <v>0.21084</v>
      </c>
      <c r="D38" s="84">
        <v>0.40481400000000006</v>
      </c>
      <c r="E38" s="84">
        <v>0.12650400000000001</v>
      </c>
      <c r="H38" s="60"/>
    </row>
    <row r="39" spans="1:8" x14ac:dyDescent="0.25">
      <c r="A39" s="102">
        <v>27</v>
      </c>
      <c r="B39" s="84">
        <v>0.66461999999999999</v>
      </c>
      <c r="C39" s="84">
        <v>0.21084</v>
      </c>
      <c r="D39" s="84">
        <v>0.39877200000000007</v>
      </c>
      <c r="E39" s="84">
        <v>0.12650400000000001</v>
      </c>
      <c r="H39" s="60"/>
    </row>
    <row r="40" spans="1:8" x14ac:dyDescent="0.25">
      <c r="A40" s="102">
        <v>28</v>
      </c>
      <c r="B40" s="84">
        <v>0.67469000000000001</v>
      </c>
      <c r="C40" s="84">
        <v>0.22087999999999999</v>
      </c>
      <c r="D40" s="84">
        <v>0.40481400000000006</v>
      </c>
      <c r="E40" s="84">
        <v>0.13252800000000001</v>
      </c>
      <c r="H40" s="60"/>
    </row>
    <row r="41" spans="1:8" x14ac:dyDescent="0.25">
      <c r="A41" s="102">
        <v>29</v>
      </c>
      <c r="B41" s="84">
        <v>0.69482999999999984</v>
      </c>
      <c r="C41" s="84">
        <v>0.23092000000000001</v>
      </c>
      <c r="D41" s="84">
        <v>0.41689799999999999</v>
      </c>
      <c r="E41" s="84">
        <v>0.13855200000000004</v>
      </c>
      <c r="H41" s="60"/>
    </row>
    <row r="42" spans="1:8" x14ac:dyDescent="0.25">
      <c r="A42" s="102">
        <v>30</v>
      </c>
      <c r="B42" s="84">
        <v>0.71496999999999988</v>
      </c>
      <c r="C42" s="84">
        <v>0.251</v>
      </c>
      <c r="D42" s="84">
        <v>0.42898199999999997</v>
      </c>
      <c r="E42" s="84">
        <v>0.15060000000000001</v>
      </c>
      <c r="H42" s="60"/>
    </row>
    <row r="43" spans="1:8" x14ac:dyDescent="0.25">
      <c r="A43" s="102">
        <v>31</v>
      </c>
      <c r="B43" s="84">
        <v>0.73510999999999993</v>
      </c>
      <c r="C43" s="84">
        <v>0.26103999999999999</v>
      </c>
      <c r="D43" s="84">
        <v>0.46863262499999991</v>
      </c>
      <c r="E43" s="84">
        <v>0.16641299999999998</v>
      </c>
      <c r="H43" s="60"/>
    </row>
    <row r="44" spans="1:8" x14ac:dyDescent="0.25">
      <c r="A44" s="102">
        <v>32</v>
      </c>
      <c r="B44" s="84">
        <v>0.75524999999999998</v>
      </c>
      <c r="C44" s="84">
        <v>0.28112000000000004</v>
      </c>
      <c r="D44" s="84">
        <v>0.48147187499999994</v>
      </c>
      <c r="E44" s="84">
        <v>0.17921400000000001</v>
      </c>
      <c r="H44" s="60"/>
    </row>
    <row r="45" spans="1:8" x14ac:dyDescent="0.25">
      <c r="A45" s="102">
        <v>33</v>
      </c>
      <c r="B45" s="84">
        <v>0.79552999999999996</v>
      </c>
      <c r="C45" s="84">
        <v>0.32128000000000001</v>
      </c>
      <c r="D45" s="84">
        <v>0.50715037499999993</v>
      </c>
      <c r="E45" s="84">
        <v>0.204816</v>
      </c>
      <c r="H45" s="60"/>
    </row>
    <row r="46" spans="1:8" x14ac:dyDescent="0.25">
      <c r="A46" s="102">
        <v>34</v>
      </c>
      <c r="B46" s="84">
        <v>0.83580999999999983</v>
      </c>
      <c r="C46" s="84">
        <v>0.36143999999999998</v>
      </c>
      <c r="D46" s="84">
        <v>0.53282887499999987</v>
      </c>
      <c r="E46" s="84">
        <v>0.23041799999999998</v>
      </c>
      <c r="H46" s="60"/>
    </row>
    <row r="47" spans="1:8" x14ac:dyDescent="0.25">
      <c r="A47" s="102">
        <v>35</v>
      </c>
      <c r="B47" s="84">
        <v>0.88615999999999995</v>
      </c>
      <c r="C47" s="84">
        <v>0.40160000000000001</v>
      </c>
      <c r="D47" s="84">
        <v>0.56492699999999996</v>
      </c>
      <c r="E47" s="84">
        <v>0.25601999999999997</v>
      </c>
      <c r="H47" s="60"/>
    </row>
    <row r="48" spans="1:8" x14ac:dyDescent="0.25">
      <c r="A48" s="102">
        <v>36</v>
      </c>
      <c r="B48" s="84">
        <v>0.94657999999999987</v>
      </c>
      <c r="C48" s="84">
        <v>0.45180000000000003</v>
      </c>
      <c r="D48" s="84">
        <v>0.60344474999999986</v>
      </c>
      <c r="E48" s="84">
        <v>0.28802250000000001</v>
      </c>
      <c r="H48" s="60"/>
    </row>
    <row r="49" spans="1:8" x14ac:dyDescent="0.25">
      <c r="A49" s="102">
        <v>37</v>
      </c>
      <c r="B49" s="85">
        <v>1.0069999999999999</v>
      </c>
      <c r="C49" s="85">
        <v>0.49196000000000001</v>
      </c>
      <c r="D49" s="85">
        <v>0.64196249999999988</v>
      </c>
      <c r="E49" s="85">
        <v>0.31362449999999997</v>
      </c>
      <c r="H49" s="60"/>
    </row>
    <row r="50" spans="1:8" x14ac:dyDescent="0.25">
      <c r="A50" s="102">
        <v>38</v>
      </c>
      <c r="B50" s="85">
        <v>1.0875599999999999</v>
      </c>
      <c r="C50" s="85">
        <v>0.52207999999999999</v>
      </c>
      <c r="D50" s="85">
        <v>0.69331949999999987</v>
      </c>
      <c r="E50" s="85">
        <v>0.33282599999999996</v>
      </c>
      <c r="H50" s="60"/>
    </row>
    <row r="51" spans="1:8" x14ac:dyDescent="0.25">
      <c r="A51" s="102">
        <v>39</v>
      </c>
      <c r="B51" s="85">
        <v>1.1781899999999998</v>
      </c>
      <c r="C51" s="85">
        <v>0.56224000000000007</v>
      </c>
      <c r="D51" s="85">
        <v>0.75109612499999989</v>
      </c>
      <c r="E51" s="85">
        <v>0.35842800000000002</v>
      </c>
      <c r="H51" s="60"/>
    </row>
    <row r="52" spans="1:8" x14ac:dyDescent="0.25">
      <c r="A52" s="102">
        <v>40</v>
      </c>
      <c r="B52" s="85">
        <v>1.2788899999999999</v>
      </c>
      <c r="C52" s="85">
        <v>0.60239999999999994</v>
      </c>
      <c r="D52" s="85">
        <v>0.86325074999999996</v>
      </c>
      <c r="E52" s="85">
        <v>0.40661999999999998</v>
      </c>
      <c r="H52" s="60"/>
    </row>
    <row r="53" spans="1:8" x14ac:dyDescent="0.25">
      <c r="A53" s="102">
        <v>41</v>
      </c>
      <c r="B53" s="85">
        <v>1.3868999999999998</v>
      </c>
      <c r="C53" s="85">
        <v>0.64256000000000002</v>
      </c>
      <c r="D53" s="85">
        <v>0.93615749999999998</v>
      </c>
      <c r="E53" s="85">
        <v>0.43372800000000006</v>
      </c>
      <c r="H53" s="60"/>
    </row>
    <row r="54" spans="1:8" x14ac:dyDescent="0.25">
      <c r="A54" s="102">
        <v>42</v>
      </c>
      <c r="B54" s="85">
        <v>1.5275999999999998</v>
      </c>
      <c r="C54" s="85">
        <v>0.6827200000000001</v>
      </c>
      <c r="D54" s="85">
        <v>1.0311299999999999</v>
      </c>
      <c r="E54" s="85">
        <v>0.46083600000000008</v>
      </c>
      <c r="H54" s="60"/>
    </row>
    <row r="55" spans="1:8" x14ac:dyDescent="0.25">
      <c r="A55" s="102">
        <v>43</v>
      </c>
      <c r="B55" s="85">
        <v>1.6783499999999998</v>
      </c>
      <c r="C55" s="85">
        <v>0.73292000000000002</v>
      </c>
      <c r="D55" s="85">
        <v>1.1328862499999999</v>
      </c>
      <c r="E55" s="85">
        <v>0.49472100000000002</v>
      </c>
      <c r="H55" s="60"/>
    </row>
    <row r="56" spans="1:8" x14ac:dyDescent="0.25">
      <c r="A56" s="102">
        <v>44</v>
      </c>
      <c r="B56" s="85">
        <v>1.7788499999999998</v>
      </c>
      <c r="C56" s="85">
        <v>0.79316000000000009</v>
      </c>
      <c r="D56" s="85">
        <v>1.2007237499999999</v>
      </c>
      <c r="E56" s="85">
        <v>0.53538300000000005</v>
      </c>
      <c r="H56" s="60"/>
    </row>
    <row r="57" spans="1:8" x14ac:dyDescent="0.25">
      <c r="A57" s="102">
        <v>45</v>
      </c>
      <c r="B57" s="85">
        <v>1.8793499999999999</v>
      </c>
      <c r="C57" s="85">
        <v>0.86343999999999999</v>
      </c>
      <c r="D57" s="85">
        <v>1.2685612500000001</v>
      </c>
      <c r="E57" s="85">
        <v>0.58282200000000006</v>
      </c>
      <c r="H57" s="60"/>
    </row>
    <row r="58" spans="1:8" x14ac:dyDescent="0.25">
      <c r="A58" s="102">
        <v>46</v>
      </c>
      <c r="B58" s="85">
        <v>1.9999499999999997</v>
      </c>
      <c r="C58" s="85">
        <v>0.96383999999999992</v>
      </c>
      <c r="D58" s="85">
        <v>1.3499662499999998</v>
      </c>
      <c r="E58" s="85">
        <v>0.65059199999999995</v>
      </c>
      <c r="H58" s="60"/>
    </row>
    <row r="59" spans="1:8" x14ac:dyDescent="0.25">
      <c r="A59" s="102">
        <v>47</v>
      </c>
      <c r="B59" s="85">
        <v>2.1205499999999997</v>
      </c>
      <c r="C59" s="85">
        <v>1.0843200000000002</v>
      </c>
      <c r="D59" s="85">
        <v>1.43137125</v>
      </c>
      <c r="E59" s="85">
        <v>0.73191600000000012</v>
      </c>
      <c r="H59" s="60"/>
    </row>
    <row r="60" spans="1:8" x14ac:dyDescent="0.25">
      <c r="A60" s="102">
        <v>48</v>
      </c>
      <c r="B60" s="85">
        <v>2.2612499999999995</v>
      </c>
      <c r="C60" s="85">
        <v>1.2148399999999999</v>
      </c>
      <c r="D60" s="85">
        <v>1.5263437499999999</v>
      </c>
      <c r="E60" s="85">
        <v>0.820017</v>
      </c>
      <c r="H60" s="60"/>
    </row>
    <row r="61" spans="1:8" x14ac:dyDescent="0.25">
      <c r="A61" s="102">
        <v>49</v>
      </c>
      <c r="B61" s="85">
        <v>2.4119999999999995</v>
      </c>
      <c r="C61" s="85">
        <v>1.3554000000000002</v>
      </c>
      <c r="D61" s="85">
        <v>1.6280999999999997</v>
      </c>
      <c r="E61" s="85">
        <v>0.91489500000000012</v>
      </c>
      <c r="H61" s="60"/>
    </row>
    <row r="62" spans="1:8" x14ac:dyDescent="0.25">
      <c r="A62" s="102">
        <v>50</v>
      </c>
      <c r="B62" s="85">
        <v>2.5728</v>
      </c>
      <c r="C62" s="85">
        <v>1.506</v>
      </c>
      <c r="D62" s="85">
        <v>1.7366400000000002</v>
      </c>
      <c r="E62" s="85">
        <v>1.0165500000000001</v>
      </c>
      <c r="H62" s="60"/>
    </row>
    <row r="63" spans="1:8" x14ac:dyDescent="0.25">
      <c r="A63" s="102">
        <v>51</v>
      </c>
      <c r="B63" s="85">
        <v>2.7536999999999998</v>
      </c>
      <c r="C63" s="85">
        <v>1.6565999999999999</v>
      </c>
      <c r="D63" s="85">
        <v>1.8587475</v>
      </c>
      <c r="E63" s="85">
        <v>1.1182049999999999</v>
      </c>
      <c r="H63" s="60"/>
    </row>
    <row r="64" spans="1:8" x14ac:dyDescent="0.25">
      <c r="A64" s="102">
        <v>52</v>
      </c>
      <c r="B64" s="85">
        <v>2.96475</v>
      </c>
      <c r="C64" s="85">
        <v>1.81724</v>
      </c>
      <c r="D64" s="85">
        <v>2.0012062500000001</v>
      </c>
      <c r="E64" s="85">
        <v>1.226637</v>
      </c>
      <c r="H64" s="60"/>
    </row>
    <row r="65" spans="1:8" x14ac:dyDescent="0.25">
      <c r="A65" s="102">
        <v>53</v>
      </c>
      <c r="B65" s="85">
        <v>3.1858499999999994</v>
      </c>
      <c r="C65" s="85">
        <v>1.9778800000000001</v>
      </c>
      <c r="D65" s="85">
        <v>2.1504487499999998</v>
      </c>
      <c r="E65" s="85">
        <v>1.3350690000000001</v>
      </c>
      <c r="H65" s="60"/>
    </row>
    <row r="66" spans="1:8" x14ac:dyDescent="0.25">
      <c r="A66" s="102">
        <v>54</v>
      </c>
      <c r="B66" s="85">
        <v>3.4370999999999996</v>
      </c>
      <c r="C66" s="85">
        <v>2.1485600000000002</v>
      </c>
      <c r="D66" s="85">
        <v>2.3200425</v>
      </c>
      <c r="E66" s="85">
        <v>1.4502780000000002</v>
      </c>
      <c r="H66" s="60"/>
    </row>
    <row r="67" spans="1:8" x14ac:dyDescent="0.25">
      <c r="A67" s="102">
        <v>55</v>
      </c>
      <c r="B67" s="85">
        <v>3.7285499999999994</v>
      </c>
      <c r="C67" s="85">
        <v>2.3292799999999998</v>
      </c>
      <c r="D67" s="85">
        <v>2.5167712499999997</v>
      </c>
      <c r="E67" s="85">
        <v>1.5722639999999999</v>
      </c>
      <c r="H67" s="60"/>
    </row>
    <row r="68" spans="1:8" x14ac:dyDescent="0.25">
      <c r="A68" s="102">
        <v>56</v>
      </c>
      <c r="B68" s="85">
        <v>4.0400999999999989</v>
      </c>
      <c r="C68" s="85">
        <v>2.5099999999999998</v>
      </c>
      <c r="D68" s="85">
        <v>2.7270674999999995</v>
      </c>
      <c r="E68" s="85">
        <v>1.69425</v>
      </c>
      <c r="H68" s="60"/>
    </row>
    <row r="69" spans="1:8" x14ac:dyDescent="0.25">
      <c r="A69" s="102">
        <v>57</v>
      </c>
      <c r="B69" s="85">
        <v>4.3918499999999998</v>
      </c>
      <c r="C69" s="85">
        <v>2.7208399999999999</v>
      </c>
      <c r="D69" s="85">
        <v>2.9644987500000002</v>
      </c>
      <c r="E69" s="85">
        <v>1.8365670000000001</v>
      </c>
      <c r="H69" s="60"/>
    </row>
    <row r="70" spans="1:8" x14ac:dyDescent="0.25">
      <c r="A70" s="102">
        <v>58</v>
      </c>
      <c r="B70" s="85">
        <v>4.7837999999999994</v>
      </c>
      <c r="C70" s="85">
        <v>2.9417200000000001</v>
      </c>
      <c r="D70" s="85">
        <v>3.2290649999999999</v>
      </c>
      <c r="E70" s="85">
        <v>1.9856610000000001</v>
      </c>
      <c r="H70" s="60"/>
    </row>
    <row r="71" spans="1:8" x14ac:dyDescent="0.25">
      <c r="A71" s="102">
        <v>59</v>
      </c>
      <c r="B71" s="85">
        <v>5.226</v>
      </c>
      <c r="C71" s="85">
        <v>3.19272</v>
      </c>
      <c r="D71" s="85">
        <v>3.5275500000000002</v>
      </c>
      <c r="E71" s="85">
        <v>2.1550860000000003</v>
      </c>
      <c r="H71" s="60"/>
    </row>
    <row r="72" spans="1:8" x14ac:dyDescent="0.25">
      <c r="A72" s="102">
        <v>60</v>
      </c>
      <c r="B72" s="85">
        <v>5.7385499999999992</v>
      </c>
      <c r="C72" s="85">
        <v>3.47384</v>
      </c>
      <c r="D72" s="85">
        <v>3.8735212499999996</v>
      </c>
      <c r="E72" s="85">
        <v>2.3448420000000003</v>
      </c>
      <c r="H72" s="60"/>
    </row>
    <row r="73" spans="1:8" x14ac:dyDescent="0.25">
      <c r="A73" s="102">
        <v>61</v>
      </c>
      <c r="B73" s="85">
        <v>6.3113999999999999</v>
      </c>
      <c r="C73" s="85">
        <v>3.7988999999999993</v>
      </c>
      <c r="D73" s="85">
        <v>5.0491200000000003</v>
      </c>
      <c r="E73" s="85">
        <v>3.0391199999999996</v>
      </c>
      <c r="H73" s="60"/>
    </row>
    <row r="74" spans="1:8" x14ac:dyDescent="0.25">
      <c r="A74" s="102">
        <v>62</v>
      </c>
      <c r="B74" s="85">
        <v>6.9545999999999992</v>
      </c>
      <c r="C74" s="85">
        <v>4.1606999999999994</v>
      </c>
      <c r="D74" s="85">
        <v>5.5636799999999997</v>
      </c>
      <c r="E74" s="85">
        <v>3.3285599999999995</v>
      </c>
      <c r="H74" s="60"/>
    </row>
    <row r="75" spans="1:8" x14ac:dyDescent="0.25">
      <c r="A75" s="102">
        <v>63</v>
      </c>
      <c r="B75" s="85">
        <v>7.6781999999999986</v>
      </c>
      <c r="C75" s="85">
        <v>4.5827999999999989</v>
      </c>
      <c r="D75" s="85">
        <v>6.1425599999999996</v>
      </c>
      <c r="E75" s="85">
        <v>3.6662399999999993</v>
      </c>
      <c r="H75" s="60"/>
    </row>
    <row r="76" spans="1:8" x14ac:dyDescent="0.25">
      <c r="A76" s="102">
        <v>64</v>
      </c>
      <c r="B76" s="85">
        <v>8.5023</v>
      </c>
      <c r="C76" s="85">
        <v>5.0651999999999999</v>
      </c>
      <c r="D76" s="85">
        <v>6.8018400000000003</v>
      </c>
      <c r="E76" s="85">
        <v>4.0521599999999998</v>
      </c>
      <c r="H76" s="60"/>
    </row>
    <row r="77" spans="1:8" x14ac:dyDescent="0.25">
      <c r="A77" s="102">
        <v>65</v>
      </c>
      <c r="B77" s="85">
        <v>9.4369499999999995</v>
      </c>
      <c r="C77" s="85">
        <v>5.6380499999999998</v>
      </c>
      <c r="D77" s="85">
        <v>7.5495599999999996</v>
      </c>
      <c r="E77" s="85">
        <v>4.51044</v>
      </c>
      <c r="H77" s="60"/>
    </row>
    <row r="78" spans="1:8" x14ac:dyDescent="0.25">
      <c r="A78" s="102">
        <v>66</v>
      </c>
      <c r="B78" s="86">
        <v>10.492199999999999</v>
      </c>
      <c r="C78" s="86">
        <v>6.2812499999999991</v>
      </c>
      <c r="D78" s="86">
        <v>8.3937599999999986</v>
      </c>
      <c r="E78" s="86">
        <v>5.0249999999999995</v>
      </c>
      <c r="H78" s="60"/>
    </row>
    <row r="79" spans="1:8" x14ac:dyDescent="0.25">
      <c r="A79" s="102">
        <v>67</v>
      </c>
      <c r="B79" s="86">
        <v>11.68815</v>
      </c>
      <c r="C79" s="86">
        <v>7.0349999999999993</v>
      </c>
      <c r="D79" s="86">
        <v>9.3505200000000013</v>
      </c>
      <c r="E79" s="86">
        <v>5.6280000000000001</v>
      </c>
      <c r="H79" s="60"/>
    </row>
    <row r="80" spans="1:8" x14ac:dyDescent="0.25">
      <c r="A80" s="102">
        <v>68</v>
      </c>
      <c r="B80" s="86">
        <v>13.034849999999999</v>
      </c>
      <c r="C80" s="86">
        <v>7.909349999999999</v>
      </c>
      <c r="D80" s="86">
        <v>10.42788</v>
      </c>
      <c r="E80" s="86">
        <v>6.3274799999999995</v>
      </c>
      <c r="H80" s="60"/>
    </row>
    <row r="81" spans="1:8" x14ac:dyDescent="0.25">
      <c r="A81" s="102">
        <v>69</v>
      </c>
      <c r="B81" s="86">
        <v>14.542349999999999</v>
      </c>
      <c r="C81" s="86">
        <v>8.9244000000000003</v>
      </c>
      <c r="D81" s="86">
        <v>11.63388</v>
      </c>
      <c r="E81" s="86">
        <v>7.139520000000001</v>
      </c>
      <c r="H81" s="60"/>
    </row>
    <row r="82" spans="1:8" x14ac:dyDescent="0.25">
      <c r="A82" s="102">
        <v>70</v>
      </c>
      <c r="B82" s="86">
        <v>16.25085</v>
      </c>
      <c r="C82" s="86">
        <v>10.080149999999998</v>
      </c>
      <c r="D82" s="86">
        <v>13.000680000000001</v>
      </c>
      <c r="E82" s="86">
        <v>8.0641199999999991</v>
      </c>
      <c r="H82" s="60"/>
    </row>
    <row r="83" spans="1:8" x14ac:dyDescent="0.25">
      <c r="A83" s="102">
        <v>71</v>
      </c>
      <c r="B83" s="86">
        <v>18.170399999999997</v>
      </c>
      <c r="C83" s="86">
        <v>11.416799999999999</v>
      </c>
      <c r="D83" s="86">
        <v>16.353359999999999</v>
      </c>
      <c r="E83" s="86">
        <v>10.275119999999999</v>
      </c>
      <c r="H83" s="60"/>
    </row>
    <row r="84" spans="1:8" x14ac:dyDescent="0.25">
      <c r="A84" s="102">
        <v>72</v>
      </c>
      <c r="B84" s="86">
        <v>20.311049999999998</v>
      </c>
      <c r="C84" s="86">
        <v>12.95445</v>
      </c>
      <c r="D84" s="86">
        <v>18.279944999999998</v>
      </c>
      <c r="E84" s="86">
        <v>11.659005000000001</v>
      </c>
      <c r="H84" s="60"/>
    </row>
    <row r="85" spans="1:8" x14ac:dyDescent="0.25">
      <c r="A85" s="102">
        <v>73</v>
      </c>
      <c r="B85" s="86">
        <v>22.712999999999997</v>
      </c>
      <c r="C85" s="86">
        <v>14.703149999999999</v>
      </c>
      <c r="D85" s="86">
        <v>20.441699999999997</v>
      </c>
      <c r="E85" s="86">
        <v>13.232835</v>
      </c>
      <c r="H85" s="60"/>
    </row>
    <row r="86" spans="1:8" x14ac:dyDescent="0.25">
      <c r="A86" s="102">
        <v>74</v>
      </c>
      <c r="B86" s="86">
        <v>25.376249999999999</v>
      </c>
      <c r="C86" s="86">
        <v>16.693049999999996</v>
      </c>
      <c r="D86" s="86">
        <v>22.838625</v>
      </c>
      <c r="E86" s="86">
        <v>15.023744999999996</v>
      </c>
      <c r="H86" s="60"/>
    </row>
    <row r="87" spans="1:8" x14ac:dyDescent="0.25">
      <c r="A87" s="102">
        <v>75</v>
      </c>
      <c r="B87" s="86">
        <v>28.340999999999998</v>
      </c>
      <c r="C87" s="86">
        <v>18.954299999999996</v>
      </c>
      <c r="D87" s="86">
        <v>25.506899999999998</v>
      </c>
      <c r="E87" s="86">
        <v>17.058869999999999</v>
      </c>
      <c r="H87" s="60"/>
    </row>
    <row r="88" spans="1:8" x14ac:dyDescent="0.25">
      <c r="A88" s="102">
        <v>76</v>
      </c>
      <c r="B88" s="86">
        <v>31.637399999999996</v>
      </c>
      <c r="C88" s="86">
        <v>21.506999999999998</v>
      </c>
      <c r="D88" s="86">
        <v>28.473659999999995</v>
      </c>
      <c r="E88" s="86">
        <v>19.356299999999997</v>
      </c>
      <c r="H88" s="60"/>
    </row>
    <row r="89" spans="1:8" x14ac:dyDescent="0.25">
      <c r="A89" s="102">
        <v>77</v>
      </c>
      <c r="B89" s="86">
        <v>35.275500000000001</v>
      </c>
      <c r="C89" s="86">
        <v>24.391349999999996</v>
      </c>
      <c r="D89" s="86">
        <v>31.747950000000003</v>
      </c>
      <c r="E89" s="86">
        <v>21.952214999999995</v>
      </c>
      <c r="H89" s="60"/>
    </row>
    <row r="90" spans="1:8" x14ac:dyDescent="0.25">
      <c r="A90" s="102">
        <v>78</v>
      </c>
      <c r="B90" s="86">
        <v>39.295499999999997</v>
      </c>
      <c r="C90" s="86">
        <v>27.627449999999996</v>
      </c>
      <c r="D90" s="86">
        <v>35.365949999999998</v>
      </c>
      <c r="E90" s="86">
        <v>24.864704999999997</v>
      </c>
      <c r="H90" s="60"/>
    </row>
    <row r="91" spans="1:8" x14ac:dyDescent="0.25">
      <c r="A91" s="102">
        <v>79</v>
      </c>
      <c r="B91" s="86">
        <v>43.707449999999994</v>
      </c>
      <c r="C91" s="86">
        <v>31.255499999999998</v>
      </c>
      <c r="D91" s="86">
        <v>39.336704999999995</v>
      </c>
      <c r="E91" s="86">
        <v>28.129949999999997</v>
      </c>
      <c r="H91" s="60"/>
    </row>
    <row r="92" spans="1:8" x14ac:dyDescent="0.25">
      <c r="A92" s="102">
        <v>80</v>
      </c>
      <c r="B92" s="86">
        <v>48.662099999999995</v>
      </c>
      <c r="C92" s="86">
        <v>35.355899999999998</v>
      </c>
      <c r="D92" s="86">
        <v>43.79589</v>
      </c>
      <c r="E92" s="86">
        <v>31.820309999999999</v>
      </c>
      <c r="H92" s="60"/>
    </row>
    <row r="93" spans="1:8" x14ac:dyDescent="0.25">
      <c r="A93" s="102">
        <v>81</v>
      </c>
      <c r="B93" s="86">
        <v>54.209699999999991</v>
      </c>
      <c r="C93" s="86">
        <v>39.968849999999996</v>
      </c>
      <c r="D93" s="86">
        <v>54.209699999999991</v>
      </c>
      <c r="E93" s="86">
        <v>39.968849999999996</v>
      </c>
      <c r="H93" s="60"/>
    </row>
    <row r="94" spans="1:8" x14ac:dyDescent="0.25">
      <c r="A94" s="102">
        <v>82</v>
      </c>
      <c r="B94" s="86">
        <v>60.3</v>
      </c>
      <c r="C94" s="86">
        <v>45.114449999999998</v>
      </c>
      <c r="D94" s="86">
        <v>60.3</v>
      </c>
      <c r="E94" s="86">
        <v>45.114449999999998</v>
      </c>
      <c r="H94" s="60"/>
    </row>
    <row r="95" spans="1:8" x14ac:dyDescent="0.25">
      <c r="A95" s="102">
        <v>83</v>
      </c>
      <c r="B95" s="86">
        <v>66.963149999999985</v>
      </c>
      <c r="C95" s="86">
        <v>50.822849999999995</v>
      </c>
      <c r="D95" s="86">
        <v>66.963149999999985</v>
      </c>
      <c r="E95" s="86">
        <v>50.822849999999995</v>
      </c>
      <c r="H95" s="60"/>
    </row>
    <row r="96" spans="1:8" x14ac:dyDescent="0.25">
      <c r="A96" s="102">
        <v>84</v>
      </c>
      <c r="B96" s="86">
        <v>74.651399999999995</v>
      </c>
      <c r="C96" s="86">
        <v>57.124199999999995</v>
      </c>
      <c r="D96" s="86">
        <v>74.651399999999995</v>
      </c>
      <c r="E96" s="86">
        <v>57.124199999999995</v>
      </c>
      <c r="H96" s="60"/>
    </row>
    <row r="97" spans="1:8" x14ac:dyDescent="0.25">
      <c r="A97" s="102">
        <v>85</v>
      </c>
      <c r="B97" s="86">
        <v>83.5959</v>
      </c>
      <c r="C97" s="86">
        <v>64.088849999999994</v>
      </c>
      <c r="D97" s="86">
        <v>83.5959</v>
      </c>
      <c r="E97" s="86">
        <v>64.088849999999994</v>
      </c>
      <c r="H97" s="60"/>
    </row>
    <row r="98" spans="1:8" x14ac:dyDescent="0.25">
      <c r="A98" s="102">
        <v>86</v>
      </c>
      <c r="B98" s="86">
        <v>93.645899999999997</v>
      </c>
      <c r="C98" s="86">
        <v>71.757000000000005</v>
      </c>
      <c r="D98" s="86">
        <v>93.645899999999997</v>
      </c>
      <c r="E98" s="86">
        <v>71.757000000000005</v>
      </c>
      <c r="H98" s="60"/>
    </row>
    <row r="99" spans="1:8" x14ac:dyDescent="0.25">
      <c r="A99" s="102">
        <v>87</v>
      </c>
      <c r="B99" s="87">
        <v>105.01244999999999</v>
      </c>
      <c r="C99" s="87">
        <v>80.178899999999999</v>
      </c>
      <c r="D99" s="87">
        <v>105.01244999999999</v>
      </c>
      <c r="E99" s="87">
        <v>80.178899999999999</v>
      </c>
      <c r="H99" s="60"/>
    </row>
    <row r="100" spans="1:8" x14ac:dyDescent="0.25">
      <c r="A100" s="102">
        <v>88</v>
      </c>
      <c r="B100" s="87">
        <v>117.9267</v>
      </c>
      <c r="C100" s="87">
        <v>89.394749999999988</v>
      </c>
      <c r="D100" s="87">
        <v>117.9267</v>
      </c>
      <c r="E100" s="87">
        <v>89.394749999999988</v>
      </c>
      <c r="H100" s="60"/>
    </row>
    <row r="101" spans="1:8" x14ac:dyDescent="0.25">
      <c r="A101" s="102">
        <v>89</v>
      </c>
      <c r="B101" s="87">
        <v>132.13739999999999</v>
      </c>
      <c r="C101" s="87">
        <v>99.344249999999988</v>
      </c>
      <c r="D101" s="87">
        <v>132.13739999999999</v>
      </c>
      <c r="E101" s="87">
        <v>99.344249999999988</v>
      </c>
      <c r="H101" s="60"/>
    </row>
    <row r="102" spans="1:8" x14ac:dyDescent="0.25">
      <c r="A102" s="102">
        <v>90</v>
      </c>
      <c r="B102" s="87">
        <v>147.93599999999998</v>
      </c>
      <c r="C102" s="87">
        <v>109.35404999999999</v>
      </c>
      <c r="D102" s="87">
        <v>147.93599999999998</v>
      </c>
      <c r="E102" s="87">
        <v>109.35404999999999</v>
      </c>
      <c r="H102" s="60"/>
    </row>
    <row r="103" spans="1:8" x14ac:dyDescent="0.25">
      <c r="A103" s="102">
        <v>91</v>
      </c>
      <c r="B103" s="87">
        <v>165.37275</v>
      </c>
      <c r="C103" s="87">
        <v>119.37389999999999</v>
      </c>
      <c r="D103" s="87">
        <v>165.37275</v>
      </c>
      <c r="E103" s="87">
        <v>119.37389999999999</v>
      </c>
      <c r="H103" s="60"/>
    </row>
    <row r="104" spans="1:8" x14ac:dyDescent="0.25">
      <c r="A104" s="102">
        <v>92</v>
      </c>
      <c r="B104" s="87">
        <v>183.70394999999996</v>
      </c>
      <c r="C104" s="87">
        <v>130.05704999999998</v>
      </c>
      <c r="D104" s="87">
        <v>183.70394999999996</v>
      </c>
      <c r="E104" s="87">
        <v>130.05704999999998</v>
      </c>
      <c r="H104" s="60"/>
    </row>
    <row r="105" spans="1:8" x14ac:dyDescent="0.25">
      <c r="A105" s="102">
        <v>93</v>
      </c>
      <c r="B105" s="87">
        <v>202.3065</v>
      </c>
      <c r="C105" s="87">
        <v>141.43364999999997</v>
      </c>
      <c r="D105" s="87">
        <v>202.3065</v>
      </c>
      <c r="E105" s="87">
        <v>141.43364999999997</v>
      </c>
      <c r="H105" s="60"/>
    </row>
    <row r="106" spans="1:8" x14ac:dyDescent="0.25">
      <c r="A106" s="102">
        <v>94</v>
      </c>
      <c r="B106" s="87">
        <v>219.70304999999999</v>
      </c>
      <c r="C106" s="87">
        <v>153.52379999999997</v>
      </c>
      <c r="D106" s="87">
        <v>219.70304999999999</v>
      </c>
      <c r="E106" s="87">
        <v>153.52379999999997</v>
      </c>
      <c r="H106" s="60"/>
    </row>
    <row r="107" spans="1:8" x14ac:dyDescent="0.25">
      <c r="A107" s="102">
        <v>95</v>
      </c>
      <c r="B107" s="87">
        <v>236.60714999999999</v>
      </c>
      <c r="C107" s="87">
        <v>166.3476</v>
      </c>
      <c r="D107" s="87">
        <v>236.60714999999999</v>
      </c>
      <c r="E107" s="87">
        <v>166.3476</v>
      </c>
      <c r="H107" s="60"/>
    </row>
    <row r="108" spans="1:8" x14ac:dyDescent="0.25">
      <c r="A108" s="102">
        <v>96</v>
      </c>
      <c r="B108" s="87">
        <v>254.25494999999998</v>
      </c>
      <c r="C108" s="87">
        <v>179.92514999999997</v>
      </c>
      <c r="D108" s="87">
        <v>254.25494999999998</v>
      </c>
      <c r="E108" s="87">
        <v>179.92514999999997</v>
      </c>
      <c r="H108" s="60"/>
    </row>
    <row r="109" spans="1:8" x14ac:dyDescent="0.25">
      <c r="A109" s="102">
        <v>97</v>
      </c>
      <c r="B109" s="87">
        <v>273.08864999999997</v>
      </c>
      <c r="C109" s="87">
        <v>199.54274999999998</v>
      </c>
      <c r="D109" s="87">
        <v>273.08864999999997</v>
      </c>
      <c r="E109" s="87">
        <v>199.54274999999998</v>
      </c>
      <c r="H109" s="60"/>
    </row>
    <row r="110" spans="1:8" x14ac:dyDescent="0.25">
      <c r="A110" s="102">
        <v>98</v>
      </c>
      <c r="B110" s="87">
        <v>294.85694999999998</v>
      </c>
      <c r="C110" s="87">
        <v>226.15514999999996</v>
      </c>
      <c r="D110" s="87">
        <v>294.85694999999998</v>
      </c>
      <c r="E110" s="87">
        <v>226.15514999999996</v>
      </c>
      <c r="H110" s="60"/>
    </row>
    <row r="111" spans="1:8" x14ac:dyDescent="0.25">
      <c r="A111" s="102">
        <v>99</v>
      </c>
      <c r="B111" s="87">
        <v>318.05234999999999</v>
      </c>
      <c r="C111" s="87">
        <v>253.19969999999998</v>
      </c>
      <c r="D111" s="87">
        <v>318.05234999999999</v>
      </c>
      <c r="E111" s="87">
        <v>253.19969999999998</v>
      </c>
      <c r="H111" s="60"/>
    </row>
    <row r="112" spans="1:8" x14ac:dyDescent="0.25">
      <c r="A112" s="102">
        <v>100</v>
      </c>
      <c r="B112" s="87">
        <v>340.65479999999997</v>
      </c>
      <c r="C112" s="87">
        <v>280.34474999999998</v>
      </c>
      <c r="D112" s="87">
        <v>340.65479999999997</v>
      </c>
      <c r="E112" s="87">
        <v>280.34474999999998</v>
      </c>
      <c r="H112" s="60"/>
    </row>
    <row r="113" spans="1:8" x14ac:dyDescent="0.25">
      <c r="A113" s="102">
        <v>101</v>
      </c>
      <c r="B113" s="87">
        <v>361.81004999999993</v>
      </c>
      <c r="C113" s="87">
        <v>307.21844999999996</v>
      </c>
      <c r="D113" s="87">
        <v>361.81004999999993</v>
      </c>
      <c r="E113" s="87">
        <v>307.21844999999996</v>
      </c>
      <c r="H113" s="60"/>
    </row>
    <row r="114" spans="1:8" x14ac:dyDescent="0.25">
      <c r="A114" s="102">
        <v>102</v>
      </c>
      <c r="B114" s="87">
        <v>380.66384999999997</v>
      </c>
      <c r="C114" s="87">
        <v>333.40874999999994</v>
      </c>
      <c r="D114" s="87">
        <v>380.66384999999997</v>
      </c>
      <c r="E114" s="87">
        <v>333.40874999999994</v>
      </c>
      <c r="H114" s="60"/>
    </row>
    <row r="115" spans="1:8" x14ac:dyDescent="0.25">
      <c r="A115" s="102">
        <v>103</v>
      </c>
      <c r="B115" s="87">
        <v>396.59309999999994</v>
      </c>
      <c r="C115" s="87">
        <v>358.02119999999996</v>
      </c>
      <c r="D115" s="87">
        <v>396.59309999999994</v>
      </c>
      <c r="E115" s="87">
        <v>358.02119999999996</v>
      </c>
      <c r="H115" s="60"/>
    </row>
    <row r="116" spans="1:8" x14ac:dyDescent="0.25">
      <c r="A116" s="102">
        <v>104</v>
      </c>
      <c r="B116" s="87">
        <v>410.09024999999997</v>
      </c>
      <c r="C116" s="87">
        <v>381.13619999999997</v>
      </c>
      <c r="D116" s="87">
        <v>410.09024999999997</v>
      </c>
      <c r="E116" s="87">
        <v>381.13619999999997</v>
      </c>
      <c r="H116" s="60"/>
    </row>
    <row r="117" spans="1:8" x14ac:dyDescent="0.25">
      <c r="A117" s="102">
        <v>105</v>
      </c>
      <c r="B117" s="87">
        <v>422.01959999999997</v>
      </c>
      <c r="C117" s="87">
        <v>400.25129999999996</v>
      </c>
      <c r="D117" s="87">
        <v>422.01959999999997</v>
      </c>
      <c r="E117" s="87">
        <v>400.25129999999996</v>
      </c>
      <c r="H117" s="60"/>
    </row>
    <row r="118" spans="1:8" x14ac:dyDescent="0.25">
      <c r="A118" s="102">
        <v>106</v>
      </c>
      <c r="B118" s="87">
        <v>432.79319999999996</v>
      </c>
      <c r="C118" s="87">
        <v>412.69319999999993</v>
      </c>
      <c r="D118" s="87">
        <v>432.79319999999996</v>
      </c>
      <c r="E118" s="87">
        <v>412.69319999999993</v>
      </c>
      <c r="H118" s="60"/>
    </row>
    <row r="119" spans="1:8" x14ac:dyDescent="0.25">
      <c r="A119" s="102">
        <v>107</v>
      </c>
      <c r="B119" s="87">
        <v>441.32564999999994</v>
      </c>
      <c r="C119" s="87">
        <v>424.50194999999997</v>
      </c>
      <c r="D119" s="87">
        <v>441.32564999999994</v>
      </c>
      <c r="E119" s="87">
        <v>424.50194999999997</v>
      </c>
      <c r="H119" s="60"/>
    </row>
    <row r="120" spans="1:8" x14ac:dyDescent="0.25">
      <c r="A120" s="102">
        <v>108</v>
      </c>
      <c r="B120" s="87">
        <v>446.39084999999994</v>
      </c>
      <c r="C120" s="87">
        <v>435.60719999999998</v>
      </c>
      <c r="D120" s="87">
        <v>446.39084999999994</v>
      </c>
      <c r="E120" s="87">
        <v>435.60719999999998</v>
      </c>
      <c r="H120" s="60"/>
    </row>
    <row r="121" spans="1:8" x14ac:dyDescent="0.25">
      <c r="A121" s="102">
        <v>109</v>
      </c>
      <c r="B121" s="87">
        <v>450.26009999999991</v>
      </c>
      <c r="C121" s="87">
        <v>445.93860000000001</v>
      </c>
      <c r="D121" s="87">
        <v>450.26009999999991</v>
      </c>
      <c r="E121" s="87">
        <v>445.93860000000001</v>
      </c>
      <c r="H121" s="60"/>
    </row>
    <row r="122" spans="1:8" x14ac:dyDescent="0.25">
      <c r="A122" s="102">
        <v>110</v>
      </c>
      <c r="B122" s="87">
        <v>452.24999999999994</v>
      </c>
      <c r="C122" s="87">
        <v>452.24999999999994</v>
      </c>
      <c r="D122" s="87">
        <v>452.24999999999994</v>
      </c>
      <c r="E122" s="87">
        <v>452.24999999999994</v>
      </c>
      <c r="H122" s="60"/>
    </row>
    <row r="123" spans="1:8" x14ac:dyDescent="0.25">
      <c r="A123" s="102">
        <v>111</v>
      </c>
      <c r="B123" s="87">
        <v>507.52499999999992</v>
      </c>
      <c r="C123" s="87">
        <v>507.52499999999992</v>
      </c>
      <c r="D123" s="87">
        <v>507.52499999999992</v>
      </c>
      <c r="E123" s="87">
        <v>507.52499999999992</v>
      </c>
      <c r="H123" s="60"/>
    </row>
    <row r="124" spans="1:8" x14ac:dyDescent="0.25">
      <c r="A124" s="102">
        <v>112</v>
      </c>
      <c r="B124" s="87">
        <v>562.79999999999995</v>
      </c>
      <c r="C124" s="87">
        <v>562.79999999999995</v>
      </c>
      <c r="D124" s="87">
        <v>562.79999999999995</v>
      </c>
      <c r="E124" s="87">
        <v>562.79999999999995</v>
      </c>
      <c r="H124" s="60"/>
    </row>
    <row r="125" spans="1:8" x14ac:dyDescent="0.25">
      <c r="A125" s="102">
        <v>113</v>
      </c>
      <c r="B125" s="87">
        <v>618.07499999999993</v>
      </c>
      <c r="C125" s="87">
        <v>618.07499999999993</v>
      </c>
      <c r="D125" s="87">
        <v>618.07499999999993</v>
      </c>
      <c r="E125" s="87">
        <v>618.07499999999993</v>
      </c>
      <c r="H125" s="60"/>
    </row>
    <row r="126" spans="1:8" x14ac:dyDescent="0.25">
      <c r="A126" s="102">
        <v>114</v>
      </c>
      <c r="B126" s="87">
        <v>673.34999999999991</v>
      </c>
      <c r="C126" s="87">
        <v>673.34999999999991</v>
      </c>
      <c r="D126" s="87">
        <v>673.34999999999991</v>
      </c>
      <c r="E126" s="87">
        <v>673.34999999999991</v>
      </c>
      <c r="H126" s="60"/>
    </row>
    <row r="127" spans="1:8" x14ac:dyDescent="0.25">
      <c r="A127" s="102">
        <v>115</v>
      </c>
      <c r="B127" s="87">
        <v>728.62499999999989</v>
      </c>
      <c r="C127" s="87">
        <v>728.62499999999989</v>
      </c>
      <c r="D127" s="87">
        <v>728.62499999999989</v>
      </c>
      <c r="E127" s="87">
        <v>728.62499999999989</v>
      </c>
      <c r="H127" s="60"/>
    </row>
    <row r="128" spans="1:8" x14ac:dyDescent="0.25">
      <c r="A128" s="102">
        <v>116</v>
      </c>
      <c r="B128" s="87">
        <v>783.89999999999986</v>
      </c>
      <c r="C128" s="87">
        <v>783.89999999999986</v>
      </c>
      <c r="D128" s="87">
        <v>783.89999999999986</v>
      </c>
      <c r="E128" s="87">
        <v>783.89999999999986</v>
      </c>
      <c r="H128" s="60"/>
    </row>
    <row r="129" spans="1:8" x14ac:dyDescent="0.25">
      <c r="A129" s="102">
        <v>117</v>
      </c>
      <c r="B129" s="87">
        <v>839.17499999999995</v>
      </c>
      <c r="C129" s="87">
        <v>839.17499999999995</v>
      </c>
      <c r="D129" s="87">
        <v>839.17499999999995</v>
      </c>
      <c r="E129" s="87">
        <v>839.17499999999995</v>
      </c>
      <c r="H129" s="60"/>
    </row>
    <row r="130" spans="1:8" x14ac:dyDescent="0.25">
      <c r="A130" s="102">
        <v>118</v>
      </c>
      <c r="B130" s="87">
        <v>894.44999999999993</v>
      </c>
      <c r="C130" s="87">
        <v>894.44999999999993</v>
      </c>
      <c r="D130" s="87">
        <v>894.44999999999993</v>
      </c>
      <c r="E130" s="87">
        <v>894.44999999999993</v>
      </c>
      <c r="H130" s="60"/>
    </row>
    <row r="131" spans="1:8" x14ac:dyDescent="0.25">
      <c r="A131" s="102">
        <v>119</v>
      </c>
      <c r="B131" s="87">
        <v>949.72499999999991</v>
      </c>
      <c r="C131" s="87">
        <v>949.72499999999991</v>
      </c>
      <c r="D131" s="87">
        <v>949.72499999999991</v>
      </c>
      <c r="E131" s="87">
        <v>949.72499999999991</v>
      </c>
      <c r="H131" s="60"/>
    </row>
    <row r="132" spans="1:8" x14ac:dyDescent="0.25">
      <c r="A132" s="102">
        <v>120</v>
      </c>
      <c r="B132" s="88">
        <v>1000</v>
      </c>
      <c r="C132" s="88">
        <v>1000</v>
      </c>
      <c r="D132" s="88">
        <v>1000</v>
      </c>
      <c r="E132" s="88">
        <v>1000</v>
      </c>
      <c r="H132" s="60"/>
    </row>
    <row r="135" spans="1:8" x14ac:dyDescent="0.25">
      <c r="A135" s="2" t="s">
        <v>138</v>
      </c>
    </row>
    <row r="136" spans="1:8" x14ac:dyDescent="0.25">
      <c r="A136" s="55" t="s">
        <v>139</v>
      </c>
      <c r="B136" s="59" t="s">
        <v>140</v>
      </c>
      <c r="C136" s="59" t="s">
        <v>141</v>
      </c>
      <c r="D136" s="59" t="s">
        <v>142</v>
      </c>
    </row>
    <row r="137" spans="1:8" x14ac:dyDescent="0.25">
      <c r="A137" s="56">
        <v>1</v>
      </c>
      <c r="B137" s="61">
        <v>0.06</v>
      </c>
      <c r="C137" s="61">
        <v>0.06</v>
      </c>
      <c r="D137" s="61">
        <v>0.06</v>
      </c>
    </row>
    <row r="138" spans="1:8" x14ac:dyDescent="0.25">
      <c r="A138" s="56">
        <f>A137+1</f>
        <v>2</v>
      </c>
      <c r="B138" s="61">
        <v>0.04</v>
      </c>
      <c r="C138" s="61">
        <v>0.05</v>
      </c>
      <c r="D138" s="61">
        <v>0.05</v>
      </c>
    </row>
    <row r="139" spans="1:8" x14ac:dyDescent="0.25">
      <c r="A139" s="56">
        <f t="shared" ref="A139:A166" si="0">A138+1</f>
        <v>3</v>
      </c>
      <c r="B139" s="61">
        <v>0.02</v>
      </c>
      <c r="C139" s="61">
        <v>0.04</v>
      </c>
      <c r="D139" s="61">
        <v>0.04</v>
      </c>
    </row>
    <row r="140" spans="1:8" x14ac:dyDescent="0.25">
      <c r="A140" s="56">
        <f t="shared" si="0"/>
        <v>4</v>
      </c>
      <c r="B140" s="61">
        <v>0.02</v>
      </c>
      <c r="C140" s="61">
        <v>0.03</v>
      </c>
      <c r="D140" s="61">
        <v>0.03</v>
      </c>
    </row>
    <row r="141" spans="1:8" x14ac:dyDescent="0.25">
      <c r="A141" s="56">
        <f t="shared" si="0"/>
        <v>5</v>
      </c>
      <c r="B141" s="61">
        <v>0.02</v>
      </c>
      <c r="C141" s="61">
        <v>0.02</v>
      </c>
      <c r="D141" s="61">
        <v>0.02</v>
      </c>
    </row>
    <row r="142" spans="1:8" x14ac:dyDescent="0.25">
      <c r="A142" s="56">
        <f t="shared" si="0"/>
        <v>6</v>
      </c>
      <c r="B142" s="61">
        <v>0.02</v>
      </c>
      <c r="C142" s="61">
        <v>0.02</v>
      </c>
      <c r="D142" s="61">
        <v>0.02</v>
      </c>
    </row>
    <row r="143" spans="1:8" x14ac:dyDescent="0.25">
      <c r="A143" s="56">
        <f t="shared" si="0"/>
        <v>7</v>
      </c>
      <c r="B143" s="61">
        <v>0.01</v>
      </c>
      <c r="C143" s="61">
        <v>0.02</v>
      </c>
      <c r="D143" s="61">
        <v>0.02</v>
      </c>
    </row>
    <row r="144" spans="1:8" x14ac:dyDescent="0.25">
      <c r="A144" s="56">
        <f t="shared" si="0"/>
        <v>8</v>
      </c>
      <c r="B144" s="61">
        <v>0.01</v>
      </c>
      <c r="C144" s="61">
        <v>0.02</v>
      </c>
      <c r="D144" s="61">
        <v>0.02</v>
      </c>
    </row>
    <row r="145" spans="1:4" x14ac:dyDescent="0.25">
      <c r="A145" s="56">
        <f t="shared" si="0"/>
        <v>9</v>
      </c>
      <c r="B145" s="61">
        <v>0.01</v>
      </c>
      <c r="C145" s="61">
        <v>0.02</v>
      </c>
      <c r="D145" s="61">
        <v>0.02</v>
      </c>
    </row>
    <row r="146" spans="1:4" x14ac:dyDescent="0.25">
      <c r="A146" s="56">
        <f t="shared" si="0"/>
        <v>10</v>
      </c>
      <c r="B146" s="61">
        <v>0.4</v>
      </c>
      <c r="C146" s="61">
        <v>0.02</v>
      </c>
      <c r="D146" s="61">
        <v>0.02</v>
      </c>
    </row>
    <row r="147" spans="1:4" x14ac:dyDescent="0.25">
      <c r="A147" s="56">
        <f t="shared" si="0"/>
        <v>11</v>
      </c>
      <c r="B147" s="61">
        <v>0.3</v>
      </c>
      <c r="C147" s="61">
        <v>0.01</v>
      </c>
      <c r="D147" s="61">
        <v>0.01</v>
      </c>
    </row>
    <row r="148" spans="1:4" x14ac:dyDescent="0.25">
      <c r="A148" s="56">
        <f t="shared" si="0"/>
        <v>12</v>
      </c>
      <c r="B148" s="61">
        <v>0.2</v>
      </c>
      <c r="C148" s="61">
        <v>0.01</v>
      </c>
      <c r="D148" s="61">
        <v>0.01</v>
      </c>
    </row>
    <row r="149" spans="1:4" x14ac:dyDescent="0.25">
      <c r="A149" s="56">
        <f t="shared" si="0"/>
        <v>13</v>
      </c>
      <c r="B149" s="61">
        <v>0.1</v>
      </c>
      <c r="C149" s="61">
        <v>0.01</v>
      </c>
      <c r="D149" s="61">
        <v>0.01</v>
      </c>
    </row>
    <row r="150" spans="1:4" x14ac:dyDescent="0.25">
      <c r="A150" s="56">
        <f t="shared" si="0"/>
        <v>14</v>
      </c>
      <c r="B150" s="61">
        <v>0.1</v>
      </c>
      <c r="C150" s="61">
        <v>0.01</v>
      </c>
      <c r="D150" s="61">
        <v>0.01</v>
      </c>
    </row>
    <row r="151" spans="1:4" x14ac:dyDescent="0.25">
      <c r="A151" s="56">
        <f t="shared" si="0"/>
        <v>15</v>
      </c>
      <c r="B151" s="61">
        <v>0.1</v>
      </c>
      <c r="C151" s="61">
        <v>0.4</v>
      </c>
      <c r="D151" s="61">
        <v>0.01</v>
      </c>
    </row>
    <row r="152" spans="1:4" x14ac:dyDescent="0.25">
      <c r="A152" s="56">
        <f t="shared" si="0"/>
        <v>16</v>
      </c>
      <c r="B152" s="61">
        <v>0.1</v>
      </c>
      <c r="C152" s="61">
        <v>0.3</v>
      </c>
      <c r="D152" s="61">
        <v>0.01</v>
      </c>
    </row>
    <row r="153" spans="1:4" x14ac:dyDescent="0.25">
      <c r="A153" s="56">
        <f t="shared" si="0"/>
        <v>17</v>
      </c>
      <c r="B153" s="61">
        <v>0.1</v>
      </c>
      <c r="C153" s="61">
        <v>0.2</v>
      </c>
      <c r="D153" s="61">
        <v>0.01</v>
      </c>
    </row>
    <row r="154" spans="1:4" x14ac:dyDescent="0.25">
      <c r="A154" s="56">
        <f t="shared" si="0"/>
        <v>18</v>
      </c>
      <c r="B154" s="61">
        <v>0.1</v>
      </c>
      <c r="C154" s="61">
        <v>0.1</v>
      </c>
      <c r="D154" s="61">
        <v>0.01</v>
      </c>
    </row>
    <row r="155" spans="1:4" x14ac:dyDescent="0.25">
      <c r="A155" s="56">
        <f t="shared" si="0"/>
        <v>19</v>
      </c>
      <c r="B155" s="61">
        <v>0.1</v>
      </c>
      <c r="C155" s="61">
        <v>0.1</v>
      </c>
      <c r="D155" s="61">
        <v>0.01</v>
      </c>
    </row>
    <row r="156" spans="1:4" x14ac:dyDescent="0.25">
      <c r="A156" s="56">
        <f t="shared" si="0"/>
        <v>20</v>
      </c>
      <c r="B156" s="61">
        <v>0.1</v>
      </c>
      <c r="C156" s="61">
        <v>0.1</v>
      </c>
      <c r="D156" s="61">
        <v>0.01</v>
      </c>
    </row>
    <row r="157" spans="1:4" x14ac:dyDescent="0.25">
      <c r="A157" s="56">
        <f t="shared" si="0"/>
        <v>21</v>
      </c>
      <c r="B157" s="61">
        <v>0.1</v>
      </c>
      <c r="C157" s="61">
        <v>0.1</v>
      </c>
      <c r="D157" s="61">
        <v>0.01</v>
      </c>
    </row>
    <row r="158" spans="1:4" x14ac:dyDescent="0.25">
      <c r="A158" s="56">
        <f t="shared" si="0"/>
        <v>22</v>
      </c>
      <c r="B158" s="61">
        <v>0.1</v>
      </c>
      <c r="C158" s="61">
        <v>0.1</v>
      </c>
      <c r="D158" s="61">
        <v>0.01</v>
      </c>
    </row>
    <row r="159" spans="1:4" x14ac:dyDescent="0.25">
      <c r="A159" s="56">
        <f t="shared" si="0"/>
        <v>23</v>
      </c>
      <c r="B159" s="61">
        <v>0.1</v>
      </c>
      <c r="C159" s="61">
        <v>0.1</v>
      </c>
      <c r="D159" s="61">
        <v>0.01</v>
      </c>
    </row>
    <row r="160" spans="1:4" x14ac:dyDescent="0.25">
      <c r="A160" s="56">
        <f t="shared" si="0"/>
        <v>24</v>
      </c>
      <c r="B160" s="61">
        <v>0.1</v>
      </c>
      <c r="C160" s="61">
        <v>0.1</v>
      </c>
      <c r="D160" s="61">
        <v>0.01</v>
      </c>
    </row>
    <row r="161" spans="1:6" x14ac:dyDescent="0.25">
      <c r="A161" s="56">
        <f t="shared" si="0"/>
        <v>25</v>
      </c>
      <c r="B161" s="61">
        <v>0.1</v>
      </c>
      <c r="C161" s="61">
        <v>0.1</v>
      </c>
      <c r="D161" s="61">
        <v>0.01</v>
      </c>
    </row>
    <row r="162" spans="1:6" x14ac:dyDescent="0.25">
      <c r="A162" s="56">
        <f t="shared" si="0"/>
        <v>26</v>
      </c>
      <c r="B162" s="61">
        <v>0.1</v>
      </c>
      <c r="C162" s="61">
        <v>0.1</v>
      </c>
      <c r="D162" s="61">
        <v>0.01</v>
      </c>
    </row>
    <row r="163" spans="1:6" x14ac:dyDescent="0.25">
      <c r="A163" s="56">
        <f t="shared" si="0"/>
        <v>27</v>
      </c>
      <c r="B163" s="61">
        <v>0.1</v>
      </c>
      <c r="C163" s="61">
        <v>0.1</v>
      </c>
      <c r="D163" s="61">
        <v>0.01</v>
      </c>
    </row>
    <row r="164" spans="1:6" x14ac:dyDescent="0.25">
      <c r="A164" s="56">
        <f t="shared" si="0"/>
        <v>28</v>
      </c>
      <c r="B164" s="61">
        <v>0.1</v>
      </c>
      <c r="C164" s="61">
        <v>0.1</v>
      </c>
      <c r="D164" s="61">
        <v>0.01</v>
      </c>
    </row>
    <row r="165" spans="1:6" x14ac:dyDescent="0.25">
      <c r="A165" s="56">
        <f t="shared" si="0"/>
        <v>29</v>
      </c>
      <c r="B165" s="61">
        <v>0.1</v>
      </c>
      <c r="C165" s="61">
        <v>0.1</v>
      </c>
      <c r="D165" s="61">
        <v>0.01</v>
      </c>
    </row>
    <row r="166" spans="1:6" x14ac:dyDescent="0.25">
      <c r="A166" s="56">
        <f t="shared" si="0"/>
        <v>30</v>
      </c>
      <c r="B166" s="61">
        <v>0.1</v>
      </c>
      <c r="C166" s="61">
        <v>0.1</v>
      </c>
      <c r="D166" s="61">
        <v>0.4</v>
      </c>
    </row>
    <row r="167" spans="1:6" x14ac:dyDescent="0.25">
      <c r="A167" s="56">
        <f>A166+1</f>
        <v>31</v>
      </c>
      <c r="B167" s="3">
        <v>0.1</v>
      </c>
      <c r="C167" s="3">
        <v>0.1</v>
      </c>
      <c r="D167" s="61">
        <v>0.3</v>
      </c>
    </row>
    <row r="168" spans="1:6" x14ac:dyDescent="0.25">
      <c r="A168" s="56">
        <f>A167+1</f>
        <v>32</v>
      </c>
      <c r="B168" s="3">
        <v>0.1</v>
      </c>
      <c r="C168" s="3">
        <v>0.1</v>
      </c>
      <c r="D168" s="61">
        <v>0.2</v>
      </c>
    </row>
    <row r="169" spans="1:6" x14ac:dyDescent="0.25">
      <c r="A169" s="56" t="s">
        <v>143</v>
      </c>
      <c r="B169" s="3">
        <v>0.1</v>
      </c>
      <c r="C169" s="3">
        <v>0.1</v>
      </c>
      <c r="D169" s="61">
        <v>0.1</v>
      </c>
    </row>
    <row r="172" spans="1:6" x14ac:dyDescent="0.25">
      <c r="A172" s="2" t="s">
        <v>158</v>
      </c>
    </row>
    <row r="173" spans="1:6" s="63" customFormat="1" ht="25.5" x14ac:dyDescent="0.25">
      <c r="A173" s="57" t="s">
        <v>154</v>
      </c>
      <c r="B173" s="62" t="s">
        <v>159</v>
      </c>
      <c r="C173" s="62" t="s">
        <v>162</v>
      </c>
      <c r="D173" s="62" t="s">
        <v>163</v>
      </c>
      <c r="E173" s="62" t="s">
        <v>160</v>
      </c>
      <c r="F173" s="62" t="s">
        <v>161</v>
      </c>
    </row>
    <row r="174" spans="1:6" x14ac:dyDescent="0.25">
      <c r="A174" s="22" t="s">
        <v>155</v>
      </c>
      <c r="B174" s="58">
        <v>0.1</v>
      </c>
      <c r="C174" s="58">
        <v>0.09</v>
      </c>
      <c r="D174" s="58">
        <v>0.11</v>
      </c>
      <c r="E174" s="58">
        <v>0.1</v>
      </c>
      <c r="F174" s="58">
        <v>0.1</v>
      </c>
    </row>
    <row r="175" spans="1:6" x14ac:dyDescent="0.25">
      <c r="A175" s="22" t="s">
        <v>156</v>
      </c>
      <c r="B175" s="58">
        <v>0.11</v>
      </c>
      <c r="C175" s="58">
        <v>0.09</v>
      </c>
      <c r="D175" s="58">
        <v>0.12</v>
      </c>
      <c r="E175" s="58">
        <v>0.11</v>
      </c>
      <c r="F175" s="58">
        <v>0.11</v>
      </c>
    </row>
    <row r="176" spans="1:6" x14ac:dyDescent="0.25">
      <c r="A176" s="22" t="s">
        <v>157</v>
      </c>
      <c r="B176" s="58">
        <v>0.12</v>
      </c>
      <c r="C176" s="58">
        <v>0.08</v>
      </c>
      <c r="D176" s="58">
        <v>0.14000000000000001</v>
      </c>
      <c r="E176" s="58">
        <v>0.12</v>
      </c>
      <c r="F176" s="58">
        <v>0.11</v>
      </c>
    </row>
  </sheetData>
  <mergeCells count="1">
    <mergeCell ref="A27:E27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Case Study - Financial Stmts</vt:lpstr>
      <vt:lpstr>Case Study - Reinsurers</vt:lpstr>
      <vt:lpstr>Case Study - Underwriting</vt:lpstr>
      <vt:lpstr>Case Study - Flagship IUL</vt:lpstr>
      <vt:lpstr>Case Study - Vol Ctrl IUL</vt:lpstr>
      <vt:lpstr>Case Study - Whole Life Product</vt:lpstr>
      <vt:lpstr>Case Study - FDA</vt:lpstr>
      <vt:lpstr>Case Study - Term Life 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Farmer</dc:creator>
  <cp:lastModifiedBy>Aleshia Zionce</cp:lastModifiedBy>
  <cp:lastPrinted>2024-05-30T19:25:18Z</cp:lastPrinted>
  <dcterms:created xsi:type="dcterms:W3CDTF">2024-04-19T18:18:03Z</dcterms:created>
  <dcterms:modified xsi:type="dcterms:W3CDTF">2024-08-12T15:27:01Z</dcterms:modified>
</cp:coreProperties>
</file>