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Spring 2023 solutions\"/>
    </mc:Choice>
  </mc:AlternateContent>
  <xr:revisionPtr revIDLastSave="0" documentId="8_{44054B7C-9EA9-4298-BB8C-D1B9FBD49C54}" xr6:coauthVersionLast="47" xr6:coauthVersionMax="47" xr10:uidLastSave="{00000000-0000-0000-0000-000000000000}"/>
  <bookViews>
    <workbookView xWindow="285" yWindow="600" windowWidth="21600" windowHeight="11325" xr2:uid="{9081F8A0-6C41-40DB-91FC-9A95CF65CEA1}"/>
  </bookViews>
  <sheets>
    <sheet name="ILA LPM Q5 aii" sheetId="1" r:id="rId1"/>
  </sheets>
  <externalReferences>
    <externalReference r:id="rId2"/>
    <externalReference r:id="rId3"/>
  </externalReferences>
  <definedNames>
    <definedName name="CognitiveLevels" localSheetId="0">'[1]syllabus list'!$B$88:$B$91</definedName>
    <definedName name="CognitiveLevels">'[2]syllabus list'!$B$91:$B$94</definedName>
    <definedName name="LOutcomeList" localSheetId="0">'[1]syllabus list'!$A$88:$A$92</definedName>
    <definedName name="LOutcomeList">'[2]syllabus list'!$A$91:$A$95</definedName>
    <definedName name="Q_part">#REF!</definedName>
    <definedName name="Q_sources" localSheetId="0">[1]Rubric!$C$9:$C$16</definedName>
    <definedName name="Q_sources">'[2]Rubric Template'!$C$9:$C$16</definedName>
    <definedName name="SyllabusListing" localSheetId="0">'[1]syllabus list'!$B$4:$B$86</definedName>
    <definedName name="SyllabusListing">'[2]syllabus list'!$B$4:$B$89</definedName>
    <definedName name="Year" localSheetId="0">[1]instructions!$E$2</definedName>
    <definedName name="Year">[2]Instructions!$E$2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7" i="1"/>
  <c r="C14" i="1"/>
  <c r="F13" i="1"/>
  <c r="E13" i="1"/>
  <c r="F12" i="1"/>
  <c r="F14" i="1" s="1"/>
  <c r="E12" i="1"/>
  <c r="E14" i="1" s="1"/>
  <c r="H16" i="1" s="1"/>
  <c r="D12" i="1"/>
  <c r="D14" i="1" s="1"/>
  <c r="H17" i="1" s="1"/>
  <c r="C12" i="1"/>
  <c r="E15" i="1" l="1"/>
  <c r="H15" i="1"/>
  <c r="H18" i="1" s="1"/>
  <c r="C15" i="1"/>
  <c r="C18" i="1" s="1"/>
  <c r="D15" i="1"/>
</calcChain>
</file>

<file path=xl/sharedStrings.xml><?xml version="1.0" encoding="utf-8"?>
<sst xmlns="http://schemas.openxmlformats.org/spreadsheetml/2006/main" count="22" uniqueCount="21">
  <si>
    <t>Risk capital cost</t>
  </si>
  <si>
    <t>Risk-free discount rate, assumed for all maturities</t>
  </si>
  <si>
    <t>Time</t>
  </si>
  <si>
    <t>At inception</t>
  </si>
  <si>
    <t>EOY 1</t>
  </si>
  <si>
    <t>EOY 2</t>
  </si>
  <si>
    <t>EOY 3</t>
  </si>
  <si>
    <t>Premiums</t>
  </si>
  <si>
    <t>Claims</t>
  </si>
  <si>
    <t>Expenses</t>
  </si>
  <si>
    <t>Risk capital</t>
  </si>
  <si>
    <t>Net cash flow payment</t>
  </si>
  <si>
    <t>Net cash flow after frictional costs</t>
  </si>
  <si>
    <t>Replicating portfolio composition:</t>
  </si>
  <si>
    <t>Economic liabilities</t>
  </si>
  <si>
    <t>Zero coupons of three years' duration with a market value of $51.33</t>
  </si>
  <si>
    <t>Borrowing/short position in two-year zero coupons with a market value of $-6.66</t>
  </si>
  <si>
    <t>Initial payment received by company after expenses</t>
  </si>
  <si>
    <t>Borrowing/short position in one-year zero coupons with a market value of $-16.39</t>
  </si>
  <si>
    <t>Economic value of contract</t>
  </si>
  <si>
    <t>Replicating portfolio has a market value of $28.28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</si>
</sst>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2" fillId="0" borderId="0" xfId="2"/>
    <xf numFmtId="9" fontId="2" fillId="0" borderId="0" xfId="2" applyNumberFormat="1"/>
    <xf numFmtId="0" fontId="3" fillId="0" borderId="0" xfId="2" applyFont="1"/>
    <xf numFmtId="0" fontId="3" fillId="0" borderId="0" xfId="2" applyFont="1" applyAlignment="1">
      <alignment horizontal="right"/>
    </xf>
    <xf numFmtId="43" fontId="0" fillId="0" borderId="0" xfId="3" applyFont="1" applyFill="1"/>
    <xf numFmtId="43" fontId="0" fillId="0" borderId="1" xfId="3" applyFont="1" applyFill="1" applyBorder="1"/>
    <xf numFmtId="43" fontId="0" fillId="0" borderId="2" xfId="3" applyFont="1" applyFill="1" applyBorder="1"/>
    <xf numFmtId="43" fontId="0" fillId="0" borderId="3" xfId="3" applyFont="1" applyFill="1" applyBorder="1"/>
    <xf numFmtId="164" fontId="0" fillId="0" borderId="0" xfId="1" applyNumberFormat="1" applyFont="1" applyFill="1"/>
    <xf numFmtId="0" fontId="2" fillId="0" borderId="4" xfId="2" applyBorder="1"/>
    <xf numFmtId="0" fontId="4" fillId="0" borderId="0" xfId="2" applyFont="1"/>
    <xf numFmtId="0" fontId="2" fillId="0" borderId="3" xfId="2" applyBorder="1"/>
    <xf numFmtId="43" fontId="2" fillId="0" borderId="5" xfId="2" applyNumberFormat="1" applyBorder="1"/>
    <xf numFmtId="43" fontId="2" fillId="0" borderId="6" xfId="2" applyNumberFormat="1" applyBorder="1"/>
    <xf numFmtId="43" fontId="0" fillId="0" borderId="0" xfId="3" applyFont="1"/>
    <xf numFmtId="164" fontId="0" fillId="0" borderId="0" xfId="3" applyNumberFormat="1" applyFont="1"/>
    <xf numFmtId="0" fontId="2" fillId="2" borderId="4" xfId="2" applyFill="1" applyBorder="1"/>
    <xf numFmtId="165" fontId="2" fillId="2" borderId="7" xfId="2" applyNumberFormat="1" applyFill="1" applyBorder="1"/>
    <xf numFmtId="164" fontId="0" fillId="0" borderId="0" xfId="1" applyNumberFormat="1" applyFont="1"/>
    <xf numFmtId="43" fontId="2" fillId="0" borderId="8" xfId="2" applyNumberFormat="1" applyBorder="1"/>
    <xf numFmtId="0" fontId="5" fillId="0" borderId="0" xfId="4"/>
  </cellXfs>
  <cellStyles count="5">
    <cellStyle name="Comma" xfId="1" builtinId="3"/>
    <cellStyle name="Comma 11 2" xfId="3" xr:uid="{E4C4D713-77B4-4012-A678-B818FDE8993D}"/>
    <cellStyle name="Normal" xfId="0" builtinId="0"/>
    <cellStyle name="Normal 2 2" xfId="4" xr:uid="{54841954-71C9-4004-AACC-4236195C069B}"/>
    <cellStyle name="Normal 7 2" xfId="2" xr:uid="{25E04A7A-AD10-4512-8F47-970BCFD53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deloitte-my.sharepoint.com/Users/qs09/Downloads/SC-2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olders\jbrennan\Intel\New%20folder\2023%20SOA%20Spring%20Exams\Summary%20ILA-LPM%20Fall%202022%20and%20Spring%202023%20Rubrics%20-%20Consolidated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ubric"/>
      <sheetName val="Calc for aii"/>
      <sheetName val="syllabus list"/>
      <sheetName val="LO"/>
    </sheetNames>
    <sheetDataSet>
      <sheetData sheetId="0">
        <row r="2">
          <cell r="E2">
            <v>2022</v>
          </cell>
        </row>
      </sheetData>
      <sheetData sheetId="1">
        <row r="9">
          <cell r="C9" t="str">
            <v>LO#2-2</v>
          </cell>
        </row>
        <row r="10">
          <cell r="C10" t="str">
            <v>LO#2-5</v>
          </cell>
        </row>
        <row r="11">
          <cell r="C11" t="str">
            <v>LO#2-1</v>
          </cell>
        </row>
        <row r="12">
          <cell r="C12" t="e">
            <v>#N/A</v>
          </cell>
        </row>
        <row r="13">
          <cell r="C13" t="e">
            <v>#N/A</v>
          </cell>
        </row>
        <row r="14">
          <cell r="C14" t="e">
            <v>#N/A</v>
          </cell>
        </row>
        <row r="15">
          <cell r="C15" t="e">
            <v>#N/A</v>
          </cell>
        </row>
        <row r="16">
          <cell r="C16" t="e">
            <v>#N/A</v>
          </cell>
        </row>
      </sheetData>
      <sheetData sheetId="2"/>
      <sheetData sheetId="3">
        <row r="4">
          <cell r="B4" t="str">
            <v>LPM-107-07: Experience Assumptions for Individual Life Insurance and Annuities</v>
          </cell>
        </row>
        <row r="5">
          <cell r="B5" t="str">
            <v>LPM-121-13: Life Insurance and Annuity Non-forfeiture Practices</v>
          </cell>
        </row>
        <row r="6">
          <cell r="B6" t="str">
            <v>LPM-134-15: Digital Distribution in Insurance: A Quiet Revolution</v>
          </cell>
        </row>
        <row r="7">
          <cell r="B7" t="str">
            <v>LPM-142-16: Malcolm Life Enhances Its Variable Annuities, 2010</v>
          </cell>
        </row>
        <row r="8">
          <cell r="B8" t="str">
            <v>LPM-147-17: Life Insurance: Focusing on the Consumer (excluding Appendices)</v>
          </cell>
        </row>
        <row r="9">
          <cell r="B9" t="str">
            <v>LPM-148-19: Ch. 9 of Life Insurance Products and Finance, Atkinson and Dallas</v>
          </cell>
        </row>
        <row r="10">
          <cell r="B10" t="str">
            <v>LPM-xxx-21: Ch. 11, pp. 499-512 of Life Insurance Products and Finance, Atkinson and Dallas</v>
          </cell>
        </row>
        <row r="11">
          <cell r="B11" t="str">
            <v>LPM-150-19: Tax Reform Impacts on Life Insurance Pricing and Profitability, 2018</v>
          </cell>
        </row>
        <row r="12">
          <cell r="B12" t="str">
            <v>LPM-151-19: Transamerica Term Life: Understanding Post-Level Experience</v>
          </cell>
        </row>
        <row r="13">
          <cell r="B13" t="str">
            <v>LPM-152-19: Lapse Supported Insurance Analysis</v>
          </cell>
        </row>
        <row r="14">
          <cell r="B14" t="str">
            <v>LPM-165-20: Life Products and Features</v>
          </cell>
        </row>
        <row r="15">
          <cell r="B15" t="str">
            <v>LPM-166-20: Annuity Product and Features</v>
          </cell>
        </row>
        <row r="16">
          <cell r="B16" t="str">
            <v>LPM-171-21: Excerpts from Ch. 12 and Ch. 18: Statutory Valuation of Individual Life and Annuity Contracts, Claire, D., Lombardi, L. and Summers, S., 5th Edition, 2018 (Sections 12.2 &amp; 12.4 and section 18.2, 18.3.2, 18.3.3 only)</v>
          </cell>
        </row>
        <row r="17">
          <cell r="B17" t="str">
            <v>ASOP 2: Non-guaranteed Charges or Benefits for Life Insurance Policies and Annuity Contracts, exposure draft, June 2020 (excluding Appendices)</v>
          </cell>
        </row>
        <row r="18">
          <cell r="B18" t="str">
            <v>ASOP 54: Pricing of Life and Annuity Products, Jun 2018</v>
          </cell>
        </row>
        <row r="19">
          <cell r="B19" t="str">
            <v>LPM-XXX-22: Standards of Practice, Canadian Institute of Actuaries Actuarial Standards Board, 2022, Section 1600</v>
          </cell>
        </row>
        <row r="20">
          <cell r="B20" t="str">
            <v>Impact of VM-20 on Life Insurance Product Development, SOA Research, Nov 2016, pp. 1-31 (excluding discussion of 20-year term)</v>
          </cell>
        </row>
        <row r="21">
          <cell r="B21" t="str">
            <v>The Use of Predictive Analytics in the Development of Experience Studies, The Actuary, Oct/Nov 2015, pp. 26-34</v>
          </cell>
        </row>
        <row r="22">
          <cell r="B22" t="str">
            <v>Variable Annuity Guaranteed Living Benefits Utilization, SOA LIMRA Research, 2018, Executive Summary only (pp. 19-32)</v>
          </cell>
        </row>
        <row r="23">
          <cell r="B23" t="str">
            <v>Predictive Modeling for Life Insurance: Ways Life Insurers Can Participate in the Business Analytics Revolution, Product Matters, Jun 2018</v>
          </cell>
        </row>
        <row r="24">
          <cell r="B24" t="str">
            <v>Macro-Pricing, Product Development Monograph, pp. 11-41</v>
          </cell>
        </row>
        <row r="25">
          <cell r="B25" t="str">
            <v>Life Insurance Acceleration Riders, SOA Reinsurance News, 2013, pp. 35-38</v>
          </cell>
        </row>
        <row r="26">
          <cell r="B26" t="str">
            <v>The Response of Life Insurance Pricing to Life Settlements, Product Matters, Sep 2006</v>
          </cell>
        </row>
        <row r="27">
          <cell r="B27" t="str">
            <v>Risk Based Pricing – Risk Management at Point of Sale, Product Matters, Jun 2009</v>
          </cell>
        </row>
        <row r="28">
          <cell r="B28" t="str">
            <v>Life Insurance for the Digital Age:  An End-to-End View, Product Matters, Nov 2017</v>
          </cell>
        </row>
        <row r="29">
          <cell r="B29" t="str">
            <v>Term Conversions: Pricing and Reserving, Product Matters, Mar 2017</v>
          </cell>
        </row>
        <row r="30">
          <cell r="B30" t="str">
            <v>Term Conversions - A Reinsurers Perspective, Product Matters, Jun 2012</v>
          </cell>
        </row>
        <row r="31">
          <cell r="B31" t="str">
            <v>Term Mortality and Lapses, Product Matters, Aug 2005</v>
          </cell>
        </row>
        <row r="32">
          <cell r="B32" t="str">
            <v>Ending the Mortality Table, Living to 100 Symposium</v>
          </cell>
        </row>
        <row r="33">
          <cell r="B33" t="str">
            <v>Post Level Term Experience Results, 2014, pp. 21-44</v>
          </cell>
        </row>
        <row r="34">
          <cell r="B34" t="str">
            <v>Level Term Lapse Rates – Lessons Learned Here and in Canada, Product Matters, Oct 2011, pp. 11-14</v>
          </cell>
        </row>
        <row r="35">
          <cell r="B35" t="str">
            <v>Modeling of Policyholder Behavior for Life and Annuity Products, SOA, 2014, pp. 6, 9-16 &amp; 19-73</v>
          </cell>
        </row>
        <row r="36">
          <cell r="B36" t="str">
            <v>Report on Premium Persistency Assumptions Study of Flexible Premium Universal Life Products, May 2012, pp. 9-15</v>
          </cell>
        </row>
        <row r="37">
          <cell r="B37" t="str">
            <v>Understanding the Volatility Experience and Pricing Assumptions in Long-Term Care Insurance, 2014, pp. 4-46</v>
          </cell>
        </row>
        <row r="38">
          <cell r="B38" t="str">
            <v>Report on the Conversion Experience Study for the Level Premium Term Plans, 2016, pp. 6-9, 39-40 &amp; Appendix B</v>
          </cell>
        </row>
        <row r="39">
          <cell r="B39" t="str">
            <v>Long-Term Care Insurance: The SOA Pricing Project, 2016</v>
          </cell>
        </row>
        <row r="40">
          <cell r="B40" t="str">
            <v>Table Development, Feb 2018 (excluding Appendices C, D, F, G &amp; H)</v>
          </cell>
        </row>
        <row r="41">
          <cell r="B41" t="str">
            <v>LPM-113-09: Economics of Insurance: How Insurers Create Value for Shareholders, pp. 4-31</v>
          </cell>
        </row>
        <row r="42">
          <cell r="B42" t="str">
            <v>LPM-153-19: Life in-force Management: Improving Consumer Value and Long-Term Profitability</v>
          </cell>
        </row>
        <row r="43">
          <cell r="B43" t="str">
            <v>LPM-155-19: Understanding Profitability in Life Insurance</v>
          </cell>
        </row>
        <row r="44">
          <cell r="B44" t="str">
            <v>Relationship of IRR to ROI on a Level Term Life Insurance Policy, Product Matters, Jun 2013, pp. 18-21</v>
          </cell>
        </row>
        <row r="45">
          <cell r="B45" t="str">
            <v>Evolving Strategies to Improve Inforce Post-Level Term Profitability, Product Matters, Feb 2015, pp. 23-29</v>
          </cell>
        </row>
        <row r="46">
          <cell r="B46" t="str">
            <v>LPM-110-07: Policyholder Dividends</v>
          </cell>
        </row>
        <row r="47">
          <cell r="B47" t="str">
            <v>LPM-133-16: Testing for Adverse Selection in Life Settlements: The Secondary Market for Life Insurance Policies, pp. 2-18</v>
          </cell>
        </row>
        <row r="48">
          <cell r="B48" t="str">
            <v>LPM-156-19: The Impact of Stochastic Volatility on Pricing, Hedging and Hedge Efficiency of Withdrawal Benefit Guarantees in Variable Annuities (Note: Candidates not responsible for mathematical derivations or detailed results, but should understand concepts and methodology)</v>
          </cell>
        </row>
        <row r="49">
          <cell r="B49" t="str">
            <v>LPM-157-19: Diversification of Longevity and Mortality Risk</v>
          </cell>
        </row>
        <row r="50">
          <cell r="B50" t="str">
            <v>LPM-167-20: TransUnion’s TrueRisk Life Creation and Validation of the Industry’s Leading Credit-Based Insurance Score</v>
          </cell>
        </row>
        <row r="51">
          <cell r="B51" t="str">
            <v>LPM-168-20: LexisNexis® Risk Classifier – stratifying mortality risk using alternative data sources</v>
          </cell>
        </row>
        <row r="52">
          <cell r="B52" t="str">
            <v>LPM-171-21: Excerpts from Ch. 12: Statutory Valuation of Individual Life and Annuity Contracts, Claire, D., Lombardi, L. and Summers, S., 5th Edition, 2018 (Section 12.3 &amp; 12.4 only)</v>
          </cell>
        </row>
        <row r="53">
          <cell r="B53" t="str">
            <v>Transition to a High Interest Rate Environment: Preparing for Uncertainty, SOA Research, Jul 2015, Executive Summary, section IV: parts C (1-4 &amp; 8-11 only), D, E &amp; H</v>
          </cell>
        </row>
        <row r="54">
          <cell r="B54" t="str">
            <v>Experience Study Calculations, Oct 2016, sections 2-4, 11, 12, 15, 17 &amp; 18 (excluding 18.2, 18.8 &amp; 18.9)</v>
          </cell>
        </row>
        <row r="55">
          <cell r="B55" t="str">
            <v>Credibility Theory Practices, 2009 (excluding Appendices and formula derivations)</v>
          </cell>
        </row>
        <row r="56">
          <cell r="B56" t="str">
            <v>Life, Health &amp; Annuity Reinsurance, Tiller, John E. and Tiller, Denise, 4th Edition, 2015 - Ch. 4: Basic Methods of Reinsurance</v>
          </cell>
        </row>
        <row r="57">
          <cell r="B57" t="str">
            <v>Life, Health &amp; Annuity Reinsurance, Tiller, John E. and Tiller, Denise, 4th Edition, 2015 - Ch. 5: Advanced Methods and Structures of Reinsurance</v>
          </cell>
        </row>
        <row r="58">
          <cell r="B58" t="str">
            <v>Life, Health &amp; Annuity Reinsurance, Tiller, John E. and Tiller, Denise, 4th Edition, 2015 - Ch. 6: Assumption</v>
          </cell>
        </row>
        <row r="59">
          <cell r="B59" t="str">
            <v>Life, Health &amp; Annuity Reinsurance, Tiller, John E. and Tiller, Denise, 4th Edition, 2015 - Ch. 7: Reinsurance of Inforce Risks</v>
          </cell>
        </row>
        <row r="60">
          <cell r="B60" t="str">
            <v>Life, Health &amp; Annuity Reinsurance, Tiller, John E. and Tiller, Denise, 4th Edition, 2015 - Ch. 9: Risk Transfer Considerations (pp. 269-280)</v>
          </cell>
        </row>
        <row r="61">
          <cell r="B61" t="str">
            <v xml:space="preserve">Life, Health &amp; Annuity Reinsurance, Tiller, John E. and Tiller, Denise, 4th Edition, 2015 - Ch. 17: Nonproportional Reinsurance </v>
          </cell>
        </row>
        <row r="62">
          <cell r="B62" t="str">
            <v>LPM-160-19: Strategic Reinsurance and Insurance: The Increasing Trend of Customized Solutions, pp. 1-4, 14-15 &amp; 18-31</v>
          </cell>
        </row>
        <row r="63">
          <cell r="B63" t="str">
            <v>Managing Investment Portfolios, Maginn, John L. and Tuttle, Donald L., 3rd Edition, 2007 - Ch. 3: Managing Institutional Investor Portfolios (section 4.1)</v>
          </cell>
        </row>
        <row r="64">
          <cell r="B64" t="str">
            <v>Managing Investment Portfolios, Maginn, John L. and Tuttle, Donald L., 3rd Edition, 2007 - Ch. 5: Asset Allocation (sections 2-4)</v>
          </cell>
        </row>
        <row r="65">
          <cell r="B65" t="str">
            <v>Managing Investment Portfolios, Maginn, John L. and Tuttle, Donald L., 3rd Edition, 2007 - Ch. 6: Fixed-Income Portfolio Management (sections 1-5)</v>
          </cell>
        </row>
        <row r="66">
          <cell r="B66" t="str">
            <v>Managing Investment Portfolios, Maginn, John L. and Tuttle, Donald L., 3rd Edition, 2007 - Ch. 8: Alternative Investments Portfolio Management (section 3)</v>
          </cell>
        </row>
        <row r="67">
          <cell r="B67" t="str">
            <v>Managing Investment Portfolios, Maginn, John L. and Tuttle, Donald L., 3rd Edition, 2007 - Ch.12: Evaluating Portfolio Performance (section 4)</v>
          </cell>
        </row>
        <row r="68">
          <cell r="B68" t="str">
            <v>Handbook of Fixed Income Securities, Fabozzi, Frank J., 9th Edition, 2021 - Ch. 4: Bond Pricing, Yield Measures and Total Return (pp. 76-93)</v>
          </cell>
        </row>
        <row r="69">
          <cell r="B69" t="str">
            <v>Handbook of Fixed Income Securities, Fabozzi, Frank J., 9th Edition, 2021 - Ch. 7: U.S. Treasury Securities (pp. 171-184)</v>
          </cell>
        </row>
        <row r="70">
          <cell r="B70" t="str">
            <v>Handbook of Fixed Income Securities, Fabozzi, Frank J., 9th Edition, 2021 - Ch. 8: Agency Debt Securities (pp. 185-196)</v>
          </cell>
        </row>
        <row r="71">
          <cell r="B71" t="str">
            <v>Handbook of Fixed Income Securities, Fabozzi, Frank J., 9th Edition, 2021 - Ch. 9: Municipal Bonds (pp. 201-204 &amp; 209-221)</v>
          </cell>
        </row>
        <row r="72">
          <cell r="B72" t="str">
            <v>Handbook of Fixed Income Securities, Fabozzi, Frank J., 9th Edition, 2021 - Ch. 10: Corporate Bonds (pp. 235-262, excluding exhibits 10-1 &amp; 10-2)</v>
          </cell>
        </row>
        <row r="73">
          <cell r="B73" t="str">
            <v>Handbook of Fixed Income Securities, Fabozzi, Frank J., 9th Edition, 2021 - Ch. 13: Commercial Paper (pp. 301-310)</v>
          </cell>
        </row>
        <row r="74">
          <cell r="B74" t="str">
            <v>Handbook of Fixed Income Securities, Fabozzi, Frank J., 9th Edition, 2021 - Ch. 14: Floating-Rate Securities</v>
          </cell>
        </row>
        <row r="75">
          <cell r="B75" t="str">
            <v>Handbook of Fixed Income Securities, Fabozzi, Frank J., 9th Edition, 2021 - Ch. 21: An Overview of Mortgages and the Mortgage Market</v>
          </cell>
        </row>
        <row r="76">
          <cell r="B76" t="str">
            <v>Handbook of Fixed Income Securities, Fabozzi, Frank J., 9th Edition, 2021 - Ch. 22: Agency Mortgage Passthrough Securities</v>
          </cell>
        </row>
        <row r="77">
          <cell r="B77" t="str">
            <v>Handbook of Fixed Income Securities, Fabozzi, Frank J., 9th Edition, 2021 - Ch. 23: Agency Collateralized Mortgage Obligations (pp. 499-508 &amp; 520-528)</v>
          </cell>
        </row>
        <row r="78">
          <cell r="B78" t="str">
            <v>Handbook of Fixed Income Securities, Fabozzi, Frank J., 9th Edition, 2021 - Ch. 60: Financial Positions in the Bond Market (pp. 1485-1488)</v>
          </cell>
        </row>
        <row r="79">
          <cell r="B79" t="str">
            <v>Handbook of Fixed Income Securities, Fabozzi, Frank J., 9th Edition, 2021 - Ch. 64: Interest-Rate Swaps (pp. 1575-1580 &amp; 1588-1589)</v>
          </cell>
        </row>
        <row r="80">
          <cell r="B80" t="str">
            <v>Handbook of Fixed Income Securities, Fabozzi, Frank J., 9th Edition, 2021 - Ch. 68: Credit Derivatives (pp. 1657-1671)</v>
          </cell>
        </row>
        <row r="81">
          <cell r="B81" t="str">
            <v>LPM-161-19: High-Yield Bond Market Primer</v>
          </cell>
        </row>
        <row r="82">
          <cell r="B82" t="str">
            <v>LPM-162-19: Liquidity Risk Management: Best Risk Management Practices</v>
          </cell>
        </row>
        <row r="83">
          <cell r="B83" t="str">
            <v>LPM-163-19: Managing your Advisor: A Guide to Getting the Most Out of the Portfolio Management Process</v>
          </cell>
        </row>
        <row r="84">
          <cell r="B84" t="str">
            <v>LPM-164-19: Ch. 7 (sections 7.2-7.5 &amp; 7A) of Derivatives Markets, McDonald, 3rd Edition</v>
          </cell>
        </row>
        <row r="85">
          <cell r="B85" t="str">
            <v>LPM-169-20: Secured Overnight Financing Rate (SOFR)</v>
          </cell>
        </row>
        <row r="86">
          <cell r="B86" t="str">
            <v>LPM-170-20: LIBOR’s Demise and a $200 Trillion Question</v>
          </cell>
        </row>
        <row r="88">
          <cell r="A88" t="str">
            <v>LO#1</v>
          </cell>
          <cell r="B88" t="str">
            <v>Retrieval</v>
          </cell>
        </row>
        <row r="89">
          <cell r="A89" t="str">
            <v>LO#2</v>
          </cell>
          <cell r="B89" t="str">
            <v>Comprehension</v>
          </cell>
        </row>
        <row r="90">
          <cell r="A90" t="str">
            <v>LO#3</v>
          </cell>
          <cell r="B90" t="str">
            <v>Analysis</v>
          </cell>
        </row>
        <row r="91">
          <cell r="A91" t="str">
            <v>LO#4</v>
          </cell>
          <cell r="B91" t="str">
            <v>Knowledge Utilization</v>
          </cell>
        </row>
        <row r="92">
          <cell r="A92" t="str">
            <v>LO#5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xec Instructions"/>
      <sheetName val="Summary"/>
      <sheetName val="Coverage"/>
      <sheetName val="LOutcome Checklist"/>
      <sheetName val="Fall 2022 &gt;&gt;&gt;&gt;&gt;"/>
      <sheetName val="AT-1-2022"/>
      <sheetName val="AT-1-2022 Calcs"/>
      <sheetName val="BL-1-2022"/>
      <sheetName val="CB-1-2022"/>
      <sheetName val="JSe-1-2022"/>
      <sheetName val="DFe-1-2022"/>
      <sheetName val="SC-1-2022"/>
      <sheetName val="LS-1-2022"/>
      <sheetName val="MD-1-2022"/>
      <sheetName val="LZ-1-2022"/>
      <sheetName val="LZ-2-2022"/>
      <sheetName val="LZ-2-2022 Calcs"/>
      <sheetName val="JKW-2-2022"/>
      <sheetName val="Spring 2023 &gt;&gt;&gt;&gt;&gt;"/>
      <sheetName val="CB-2-2022"/>
      <sheetName val="CB-2-2022 Calcs"/>
      <sheetName val="JSe-2-2022"/>
      <sheetName val="WD-1-2022"/>
      <sheetName val="CaB-2-2022"/>
      <sheetName val="SC-2-2022"/>
      <sheetName val="SC-2-2022 Calc"/>
      <sheetName val="SC-2-2022 Graph"/>
      <sheetName val="KG-1-2022"/>
      <sheetName val="JKW-1-2022"/>
      <sheetName val="JKW-1-2022 Calcs"/>
      <sheetName val="Bank &gt;&gt;&gt;&gt;&gt;"/>
      <sheetName val="BL-2-2022"/>
      <sheetName val="DF-1-2022"/>
      <sheetName val="KG-2-2022"/>
      <sheetName val="&lt;- Rubrics"/>
      <sheetName val="Rubric Template"/>
      <sheetName val="Calcs 1"/>
      <sheetName val="Calcs 2"/>
      <sheetName val="Calcs 3"/>
      <sheetName val="syllabus list"/>
      <sheetName val="LO"/>
    </sheetNames>
    <sheetDataSet>
      <sheetData sheetId="0">
        <row r="2">
          <cell r="E2">
            <v>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9">
          <cell r="C9" t="e">
            <v>#N/A</v>
          </cell>
        </row>
        <row r="10">
          <cell r="C10" t="e">
            <v>#N/A</v>
          </cell>
        </row>
        <row r="11">
          <cell r="C11" t="e">
            <v>#N/A</v>
          </cell>
        </row>
        <row r="12">
          <cell r="C12" t="e">
            <v>#N/A</v>
          </cell>
        </row>
        <row r="13">
          <cell r="C13" t="e">
            <v>#N/A</v>
          </cell>
        </row>
        <row r="14">
          <cell r="C14" t="e">
            <v>#N/A</v>
          </cell>
        </row>
        <row r="15">
          <cell r="C15" t="e">
            <v>#N/A</v>
          </cell>
        </row>
        <row r="16">
          <cell r="C16" t="e">
            <v>#N/A</v>
          </cell>
        </row>
      </sheetData>
      <sheetData sheetId="37" refreshError="1"/>
      <sheetData sheetId="38" refreshError="1"/>
      <sheetData sheetId="39" refreshError="1"/>
      <sheetData sheetId="40">
        <row r="4">
          <cell r="B4" t="str">
            <v>LPM-107-07: Experience Assumptions for Individual Life Insurance and Annuities</v>
          </cell>
        </row>
        <row r="5">
          <cell r="B5" t="str">
            <v>LPM-121-13: Life Insurance and Annuity Non-forfeiture Practices</v>
          </cell>
        </row>
        <row r="6">
          <cell r="B6" t="str">
            <v>LPM-134-15: Digital Distribution in Insurance: A Quiet Revolution</v>
          </cell>
        </row>
        <row r="7">
          <cell r="B7" t="str">
            <v>LPM-142-16: Malcolm Life Enhances Its Variable Annuities, 2010</v>
          </cell>
        </row>
        <row r="8">
          <cell r="B8" t="str">
            <v>LPM-147-17: Life Insurance: Focusing on the Consumer (excluding Appendices)</v>
          </cell>
        </row>
        <row r="9">
          <cell r="B9" t="str">
            <v>LPM-148-19: Ch. 9 of Life Insurance Products and Finance, Atkinson and Dallas</v>
          </cell>
        </row>
        <row r="10">
          <cell r="B10" t="str">
            <v>LPM-xxx-21: Ch. 11, pp. 499-512 of Life Insurance Products and Finance, Atkinson and Dallas</v>
          </cell>
        </row>
        <row r="11">
          <cell r="B11" t="str">
            <v>LPM-150-19: Tax Reform Impacts on Life Insurance Pricing and Profitability, 2018</v>
          </cell>
        </row>
        <row r="12">
          <cell r="B12" t="str">
            <v>LPM-151-19: Transamerica Term Life: Understanding Post-Level Experience</v>
          </cell>
        </row>
        <row r="13">
          <cell r="B13" t="str">
            <v>LPM-152-19: Lapse Supported Insurance Analysis</v>
          </cell>
        </row>
        <row r="14">
          <cell r="B14" t="str">
            <v>LPM-165-20: Life Products and Features</v>
          </cell>
        </row>
        <row r="15">
          <cell r="B15" t="str">
            <v>LPM-166-20: Annuity Product and Features</v>
          </cell>
        </row>
        <row r="16">
          <cell r="B16" t="str">
            <v>LPM-171-21: Excerpts from Ch. 12 and Ch. 18: Statutory Valuation of Individual Life and Annuity Contracts, Claire, D., Lombardi, L. and Summers, S., 5th Edition, 2018 (Sections 12.2 &amp; 12.4 and section 18.2, 18.3.2, 18.3.3 only)</v>
          </cell>
        </row>
        <row r="17">
          <cell r="B17" t="str">
            <v>LPM-XXX-22: Structured Settlement Annuities, SOA Research Institute, Sklar, 2022</v>
          </cell>
        </row>
        <row r="18">
          <cell r="B18" t="str">
            <v>LPM-XXX-22: Pension Risk Transfer in Canada and the U.S., SOA Research Institute, Simmons, 2022</v>
          </cell>
        </row>
        <row r="19">
          <cell r="B19" t="str">
            <v>ASOP 2: Non-guaranteed Charges or Benefits for Life Insurance Policies and Annuity Contracts, exposure draft, June 2020 (excluding Appendices)</v>
          </cell>
        </row>
        <row r="20">
          <cell r="B20" t="str">
            <v>ASOP 54: Pricing of Life and Annuity Products, Jun 2018</v>
          </cell>
        </row>
        <row r="21">
          <cell r="B21" t="str">
            <v>LPM-XXX-22: Standards of Practice, Canadian Institute of Actuaries Actuarial Standards Board, 2022, Section 1600</v>
          </cell>
        </row>
        <row r="22">
          <cell r="B22" t="str">
            <v>Impact of VM-20 on Life Insurance Product Development, SOA Research, Nov 2016, pp. 1-31 (excluding discussion of 20-year term)</v>
          </cell>
        </row>
        <row r="23">
          <cell r="B23" t="str">
            <v>The Use of Predictive Analytics in the Development of Experience Studies, The Actuary, Oct/Nov 2015, pp. 26-34</v>
          </cell>
        </row>
        <row r="24">
          <cell r="B24" t="str">
            <v>Variable Annuity Guaranteed Living Benefits Utilization, SOA LIMRA Research, 2018, Executive Summary only (pp. 19-32)</v>
          </cell>
        </row>
        <row r="25">
          <cell r="B25" t="str">
            <v>Predictive Modeling for Life Insurance: Ways Life Insurers Can Participate in the Business Analytics Revolution, Product Matters, Jun 2018</v>
          </cell>
        </row>
        <row r="26">
          <cell r="B26" t="str">
            <v>Macro-Pricing, Product Development Monograph, pp. 11-41</v>
          </cell>
        </row>
        <row r="27">
          <cell r="B27" t="str">
            <v>Life Insurance Acceleration Riders, SOA Reinsurance News, 2013, pp. 35-38</v>
          </cell>
        </row>
        <row r="28">
          <cell r="B28" t="str">
            <v>The Response of Life Insurance Pricing to Life Settlements, Product Matters, Sep 2006</v>
          </cell>
        </row>
        <row r="29">
          <cell r="B29" t="str">
            <v>Risk Based Pricing – Risk Management at Point of Sale, Product Matters, Jun 2009</v>
          </cell>
        </row>
        <row r="30">
          <cell r="B30" t="str">
            <v>Life Insurance for the Digital Age:  An End-to-End View, Product Matters, Nov 2017</v>
          </cell>
        </row>
        <row r="31">
          <cell r="B31" t="str">
            <v>Term Conversions: Pricing and Reserving, Product Matters, Mar 2017</v>
          </cell>
        </row>
        <row r="32">
          <cell r="B32" t="str">
            <v>Term Conversions - A Reinsurers Perspective, Product Matters, Jun 2012</v>
          </cell>
        </row>
        <row r="33">
          <cell r="B33" t="str">
            <v>Term Mortality and Lapses, Product Matters, Aug 2005</v>
          </cell>
        </row>
        <row r="34">
          <cell r="B34" t="str">
            <v>Ending the Mortality Table, Living to 100 Symposium</v>
          </cell>
        </row>
        <row r="35">
          <cell r="B35" t="str">
            <v>Post Level Term Experience Results, 2014, pp. 21-44</v>
          </cell>
        </row>
        <row r="36">
          <cell r="B36" t="str">
            <v>Level Term Lapse Rates – Lessons Learned Here and in Canada, Product Matters, Oct 2011, pp. 11-14</v>
          </cell>
        </row>
        <row r="37">
          <cell r="B37" t="str">
            <v>Modeling of Policyholder Behavior for Life and Annuity Products, SOA, 2014, pp. 6, 9-16 &amp; 19-73</v>
          </cell>
        </row>
        <row r="38">
          <cell r="B38" t="str">
            <v>Report on Premium Persistency Assumptions Study of Flexible Premium Universal Life Products, May 2012, pp. 9-15</v>
          </cell>
        </row>
        <row r="39">
          <cell r="B39" t="str">
            <v>Understanding the Volatility Experience and Pricing Assumptions in Long-Term Care Insurance, 2014, pp. 4-46</v>
          </cell>
        </row>
        <row r="40">
          <cell r="B40" t="str">
            <v>Report on the Conversion Experience Study for the Level Premium Term Plans, 2016, pp. 6-9, 39-40 &amp; Appendix B</v>
          </cell>
        </row>
        <row r="41">
          <cell r="B41" t="str">
            <v>Long-Term Care Insurance: The SOA Pricing Project, 2016</v>
          </cell>
        </row>
        <row r="42">
          <cell r="B42" t="str">
            <v>Table Development, Feb 2018 (excluding Appendices C, D, F, G &amp; H)</v>
          </cell>
        </row>
        <row r="43">
          <cell r="B43" t="str">
            <v>LPM-113-09: Economics of Insurance: How Insurers Create Value for Shareholders, pp. 4-31</v>
          </cell>
        </row>
        <row r="44">
          <cell r="B44" t="str">
            <v>LPM-153-19: Life in-force Management: Improving Consumer Value and Long-Term Profitability</v>
          </cell>
        </row>
        <row r="45">
          <cell r="B45" t="str">
            <v>LPM-155-19: Understanding Profitability in Life Insurance</v>
          </cell>
        </row>
        <row r="46">
          <cell r="B46" t="str">
            <v>Relationship of IRR to ROI on a Level Term Life Insurance Policy, Product Matters, Jun 2013, pp. 18-21</v>
          </cell>
        </row>
        <row r="47">
          <cell r="B47" t="str">
            <v>Evolving Strategies to Improve Inforce Post-Level Term Profitability, Product Matters, Feb 2015, pp. 23-29</v>
          </cell>
        </row>
        <row r="48">
          <cell r="B48" t="str">
            <v>LPM-110-07: Policyholder Dividends</v>
          </cell>
        </row>
        <row r="49">
          <cell r="B49" t="str">
            <v>LPM-133-16: Testing for Adverse Selection in Life Settlements: The Secondary Market for Life Insurance Policies, pp. 2-18</v>
          </cell>
        </row>
        <row r="50">
          <cell r="B50" t="str">
            <v>LPM-156-19: The Impact of Stochastic Volatility on Pricing, Hedging and Hedge Efficiency of Withdrawal Benefit Guarantees in Variable Annuities (Note: Candidates not responsible for mathematical derivations or detailed results, but should understand concepts and methodology)</v>
          </cell>
        </row>
        <row r="51">
          <cell r="B51" t="str">
            <v>LPM-157-19: Diversification of Longevity and Mortality Risk</v>
          </cell>
        </row>
        <row r="52">
          <cell r="B52" t="str">
            <v>LPM-167-20: TransUnion’s TrueRisk Life Creation and Validation of the Industry’s Leading Credit-Based Insurance Score</v>
          </cell>
        </row>
        <row r="53">
          <cell r="B53" t="str">
            <v>LPM-168-20: LexisNexis® Risk Classifier – stratifying mortality risk using alternative data sources</v>
          </cell>
        </row>
        <row r="54">
          <cell r="B54" t="str">
            <v>LPM-171-21: Excerpts from Ch. 12: Statutory Valuation of Individual Life and Annuity Contracts, Claire, D., Lombardi, L. and Summers, S., 5th Edition, 2018 (Section 12.3 &amp; 12.4 only)</v>
          </cell>
        </row>
        <row r="55">
          <cell r="B55" t="str">
            <v>LPM-XXX-22: Mechanics of Dividends, SOA Research Institute, Dale Hagstrom</v>
          </cell>
        </row>
        <row r="56">
          <cell r="B56" t="str">
            <v>Transition to a High Interest Rate Environment: Preparing for Uncertainty, SOA Research, Jul 2015, Executive Summary, section IV: parts C (1-4 &amp; 8-11 only), D, E &amp; H</v>
          </cell>
        </row>
        <row r="57">
          <cell r="B57" t="str">
            <v>Experience Study Calculations, Oct 2016, sections 2-4, 11, 12, 15, 17 &amp; 18 (excluding 18.2, 18.8 &amp; 18.9)</v>
          </cell>
        </row>
        <row r="58">
          <cell r="B58" t="str">
            <v>Credibility Theory Practices, 2009 (excluding Appendices and formula derivations)</v>
          </cell>
        </row>
        <row r="59">
          <cell r="B59" t="str">
            <v>Life, Health &amp; Annuity Reinsurance, Tiller, John E. and Tiller, Denise, 4th Edition, 2015 - Ch. 4: Basic Methods of Reinsurance</v>
          </cell>
        </row>
        <row r="60">
          <cell r="B60" t="str">
            <v>Life, Health &amp; Annuity Reinsurance, Tiller, John E. and Tiller, Denise, 4th Edition, 2015 - Ch. 5: Advanced Methods and Structures of Reinsurance</v>
          </cell>
        </row>
        <row r="61">
          <cell r="B61" t="str">
            <v>Life, Health &amp; Annuity Reinsurance, Tiller, John E. and Tiller, Denise, 4th Edition, 2015 - Ch. 6: Assumption</v>
          </cell>
        </row>
        <row r="62">
          <cell r="B62" t="str">
            <v>Life, Health &amp; Annuity Reinsurance, Tiller, John E. and Tiller, Denise, 4th Edition, 2015 - Ch. 7: Reinsurance of Inforce Risks</v>
          </cell>
        </row>
        <row r="63">
          <cell r="B63" t="str">
            <v>Life, Health &amp; Annuity Reinsurance, Tiller, John E. and Tiller, Denise, 4th Edition, 2015 - Ch. 9: Risk Transfer Considerations (pp. 269-280)</v>
          </cell>
        </row>
        <row r="64">
          <cell r="B64" t="str">
            <v xml:space="preserve">Life, Health &amp; Annuity Reinsurance, Tiller, John E. and Tiller, Denise, 4th Edition, 2015 - Ch. 17: Nonproportional Reinsurance </v>
          </cell>
        </row>
        <row r="65">
          <cell r="B65" t="str">
            <v>LPM-160-19: Strategic Reinsurance and Insurance: The Increasing Trend of Customized Solutions, pp. 1-4, 14-15 &amp; 18-31</v>
          </cell>
        </row>
        <row r="66">
          <cell r="B66" t="str">
            <v>Managing Investment Portfolios, Maginn, John L. and Tuttle, Donald L., 3rd Edition, 2007 - Ch. 3: Managing Institutional Investor Portfolios (section 4.1)</v>
          </cell>
        </row>
        <row r="67">
          <cell r="B67" t="str">
            <v>Managing Investment Portfolios, Maginn, John L. and Tuttle, Donald L., 3rd Edition, 2007 - Ch. 5: Asset Allocation (sections 2-4)</v>
          </cell>
        </row>
        <row r="68">
          <cell r="B68" t="str">
            <v>Managing Investment Portfolios, Maginn, John L. and Tuttle, Donald L., 3rd Edition, 2007 - Ch. 6: Fixed-Income Portfolio Management (sections 1-5)</v>
          </cell>
        </row>
        <row r="69">
          <cell r="B69" t="str">
            <v>Managing Investment Portfolios, Maginn, John L. and Tuttle, Donald L., 3rd Edition, 2007 - Ch. 8: Alternative Investments Portfolio Management (section 3)</v>
          </cell>
        </row>
        <row r="70">
          <cell r="B70" t="str">
            <v>Managing Investment Portfolios, Maginn, John L. and Tuttle, Donald L., 3rd Edition, 2007 - Ch.12: Evaluating Portfolio Performance (section 4)</v>
          </cell>
        </row>
        <row r="71">
          <cell r="B71" t="str">
            <v>Handbook of Fixed Income Securities, Fabozzi, Frank J., 9th Edition, 2021 - Ch. 4: Bond Pricing, Yield Measures and Total Return (pp. 76-93)</v>
          </cell>
        </row>
        <row r="72">
          <cell r="B72" t="str">
            <v>Handbook of Fixed Income Securities, Fabozzi, Frank J., 9th Edition, 2021 - Ch. 7: U.S. Treasury Securities (pp. 171-184)</v>
          </cell>
        </row>
        <row r="73">
          <cell r="B73" t="str">
            <v>Handbook of Fixed Income Securities, Fabozzi, Frank J., 9th Edition, 2021 - Ch. 8: Agency Debt Securities (pp. 185-196)</v>
          </cell>
        </row>
        <row r="74">
          <cell r="B74" t="str">
            <v>Handbook of Fixed Income Securities, Fabozzi, Frank J., 9th Edition, 2021 - Ch. 9: Municipal Bonds (pp. 201-204 &amp; 209-221)</v>
          </cell>
        </row>
        <row r="75">
          <cell r="B75" t="str">
            <v>Handbook of Fixed Income Securities, Fabozzi, Frank J., 9th Edition, 2021 - Ch. 10: Corporate Bonds (pp. 235-262, excluding exhibits 10-1 &amp; 10-2)</v>
          </cell>
        </row>
        <row r="76">
          <cell r="B76" t="str">
            <v>Handbook of Fixed Income Securities, Fabozzi, Frank J., 9th Edition, 2021 - Ch. 13: Commercial Paper (pp. 301-310)</v>
          </cell>
        </row>
        <row r="77">
          <cell r="B77" t="str">
            <v>Handbook of Fixed Income Securities, Fabozzi, Frank J., 9th Edition, 2021 - Ch. 14: Floating-Rate Securities</v>
          </cell>
        </row>
        <row r="78">
          <cell r="B78" t="str">
            <v>Handbook of Fixed Income Securities, Fabozzi, Frank J., 9th Edition, 2021 - Ch. 21: An Overview of Mortgages and the Mortgage Market</v>
          </cell>
        </row>
        <row r="79">
          <cell r="B79" t="str">
            <v>Handbook of Fixed Income Securities, Fabozzi, Frank J., 9th Edition, 2021 - Ch. 22: Agency Mortgage Passthrough Securities</v>
          </cell>
        </row>
        <row r="80">
          <cell r="B80" t="str">
            <v>Handbook of Fixed Income Securities, Fabozzi, Frank J., 9th Edition, 2021 - Ch. 23: Agency Collateralized Mortgage Obligations (pp. 499-508 &amp; 520-528)</v>
          </cell>
        </row>
        <row r="81">
          <cell r="B81" t="str">
            <v>Handbook of Fixed Income Securities, Fabozzi, Frank J., 9th Edition, 2021 - Ch. 60: Financial Positions in the Bond Market (pp. 1485-1488)</v>
          </cell>
        </row>
        <row r="82">
          <cell r="B82" t="str">
            <v>Handbook of Fixed Income Securities, Fabozzi, Frank J., 9th Edition, 2021 - Ch. 64: Interest-Rate Swaps (pp. 1575-1580 &amp; 1588-1589)</v>
          </cell>
        </row>
        <row r="83">
          <cell r="B83" t="str">
            <v>Handbook of Fixed Income Securities, Fabozzi, Frank J., 9th Edition, 2021 - Ch. 68: Credit Derivatives (pp. 1657-1671)</v>
          </cell>
        </row>
        <row r="84">
          <cell r="B84" t="str">
            <v>LPM-161-19: High-Yield Bond Market Primer</v>
          </cell>
        </row>
        <row r="85">
          <cell r="B85" t="str">
            <v>LPM-162-19: Liquidity Risk Management: Best Risk Management Practices</v>
          </cell>
        </row>
        <row r="86">
          <cell r="B86" t="str">
            <v>LPM-163-19: Managing your Advisor: A Guide to Getting the Most Out of the Portfolio Management Process</v>
          </cell>
        </row>
        <row r="87">
          <cell r="B87" t="str">
            <v>LPM-164-19: Ch. 7 (sections 7.2-7.5 &amp; 7A) of Derivatives Markets, McDonald, 3rd Edition</v>
          </cell>
        </row>
        <row r="88">
          <cell r="B88" t="str">
            <v>LPM-169-20: Secured Overnight Financing Rate (SOFR)</v>
          </cell>
        </row>
        <row r="89">
          <cell r="B89" t="str">
            <v>LPM-170-20: LIBOR’s Demise and a $200 Trillion Question</v>
          </cell>
        </row>
        <row r="91">
          <cell r="A91" t="str">
            <v>LO#1</v>
          </cell>
          <cell r="B91" t="str">
            <v>Retrieval</v>
          </cell>
        </row>
        <row r="92">
          <cell r="A92" t="str">
            <v>LO#2</v>
          </cell>
          <cell r="B92" t="str">
            <v>Comprehension</v>
          </cell>
        </row>
        <row r="93">
          <cell r="A93" t="str">
            <v>LO#3</v>
          </cell>
          <cell r="B93" t="str">
            <v>Analysis</v>
          </cell>
        </row>
        <row r="94">
          <cell r="A94" t="str">
            <v>LO#4</v>
          </cell>
          <cell r="B94" t="str">
            <v>Knowledge Utilization</v>
          </cell>
        </row>
        <row r="95">
          <cell r="A95" t="str">
            <v>LO#5</v>
          </cell>
        </row>
      </sheetData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E68B-568D-479B-8028-605F52B1A847}">
  <dimension ref="B3:M138"/>
  <sheetViews>
    <sheetView tabSelected="1" workbookViewId="0">
      <selection activeCell="B4" sqref="B4"/>
    </sheetView>
  </sheetViews>
  <sheetFormatPr defaultColWidth="9.28515625" defaultRowHeight="12.75" x14ac:dyDescent="0.2"/>
  <cols>
    <col min="1" max="1" width="9.28515625" style="1"/>
    <col min="2" max="2" width="44.7109375" style="1" bestFit="1" customWidth="1"/>
    <col min="3" max="6" width="11.42578125" style="1" customWidth="1"/>
    <col min="7" max="7" width="5.7109375" style="1" customWidth="1"/>
    <col min="8" max="16384" width="9.28515625" style="1"/>
  </cols>
  <sheetData>
    <row r="3" spans="2:9" x14ac:dyDescent="0.2">
      <c r="B3" s="1" t="s">
        <v>0</v>
      </c>
      <c r="C3" s="2">
        <v>0.03</v>
      </c>
    </row>
    <row r="4" spans="2:9" x14ac:dyDescent="0.2">
      <c r="B4" s="1" t="s">
        <v>1</v>
      </c>
      <c r="C4" s="2">
        <v>0.04</v>
      </c>
    </row>
    <row r="6" spans="2:9" x14ac:dyDescent="0.2">
      <c r="B6" s="3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/>
    </row>
    <row r="7" spans="2:9" ht="15" x14ac:dyDescent="0.25">
      <c r="B7" s="1" t="s">
        <v>7</v>
      </c>
      <c r="C7" s="5">
        <v>40</v>
      </c>
      <c r="D7" s="5">
        <v>40</v>
      </c>
      <c r="E7" s="5">
        <v>40</v>
      </c>
      <c r="F7" s="5">
        <v>0</v>
      </c>
      <c r="G7" s="5"/>
    </row>
    <row r="8" spans="2:9" ht="15" x14ac:dyDescent="0.25">
      <c r="B8" s="1" t="s">
        <v>8</v>
      </c>
      <c r="C8" s="5">
        <v>0</v>
      </c>
      <c r="D8" s="5">
        <v>20</v>
      </c>
      <c r="E8" s="5">
        <v>30</v>
      </c>
      <c r="F8" s="5">
        <v>55</v>
      </c>
      <c r="G8" s="5"/>
    </row>
    <row r="9" spans="2:9" ht="15" x14ac:dyDescent="0.25">
      <c r="B9" s="1" t="s">
        <v>9</v>
      </c>
      <c r="C9" s="5">
        <v>7.5</v>
      </c>
      <c r="D9" s="5">
        <v>2.5</v>
      </c>
      <c r="E9" s="5">
        <v>2.5</v>
      </c>
      <c r="F9" s="5">
        <v>2.5</v>
      </c>
      <c r="G9" s="5"/>
    </row>
    <row r="10" spans="2:9" ht="15" x14ac:dyDescent="0.25">
      <c r="B10" s="1" t="s">
        <v>10</v>
      </c>
      <c r="C10" s="5">
        <v>15</v>
      </c>
      <c r="D10" s="5">
        <v>10</v>
      </c>
      <c r="E10" s="5">
        <v>8</v>
      </c>
      <c r="F10" s="5">
        <v>0</v>
      </c>
      <c r="G10" s="5"/>
    </row>
    <row r="11" spans="2:9" ht="15.75" thickBot="1" x14ac:dyDescent="0.3">
      <c r="C11" s="5"/>
      <c r="D11" s="5"/>
      <c r="E11" s="5"/>
    </row>
    <row r="12" spans="2:9" ht="15.75" thickBot="1" x14ac:dyDescent="0.3">
      <c r="B12" s="1" t="s">
        <v>11</v>
      </c>
      <c r="C12" s="6">
        <f>-(C8+C9-C7)</f>
        <v>32.5</v>
      </c>
      <c r="D12" s="7">
        <f>-(D8+D9-D7)</f>
        <v>17.5</v>
      </c>
      <c r="E12" s="7">
        <f>-(E8+E9-E7)</f>
        <v>7.5</v>
      </c>
      <c r="F12" s="8">
        <f>-(F8+F9-F7)</f>
        <v>-57.5</v>
      </c>
      <c r="G12" s="9"/>
    </row>
    <row r="13" spans="2:9" ht="15.75" thickBot="1" x14ac:dyDescent="0.3">
      <c r="B13" s="1" t="s">
        <v>0</v>
      </c>
      <c r="C13" s="6"/>
      <c r="D13" s="7">
        <f>-$C$3*C10</f>
        <v>-0.44999999999999996</v>
      </c>
      <c r="E13" s="7">
        <f>-$C$3*D10</f>
        <v>-0.3</v>
      </c>
      <c r="F13" s="8">
        <f>-$C$3*E10</f>
        <v>-0.24</v>
      </c>
      <c r="G13" s="9"/>
    </row>
    <row r="14" spans="2:9" ht="15.75" thickBot="1" x14ac:dyDescent="0.3">
      <c r="B14" s="10" t="s">
        <v>12</v>
      </c>
      <c r="C14" s="6">
        <f>C12+C13</f>
        <v>32.5</v>
      </c>
      <c r="D14" s="7">
        <f>D12+D13</f>
        <v>17.05</v>
      </c>
      <c r="E14" s="7">
        <f>E12+E13</f>
        <v>7.2</v>
      </c>
      <c r="F14" s="8">
        <f>F12+F13</f>
        <v>-57.74</v>
      </c>
      <c r="G14" s="9"/>
      <c r="H14" s="11" t="s">
        <v>13</v>
      </c>
    </row>
    <row r="15" spans="2:9" ht="15.75" thickBot="1" x14ac:dyDescent="0.3">
      <c r="B15" s="10" t="s">
        <v>14</v>
      </c>
      <c r="C15" s="6">
        <f>F14/((1+$C$4)^3)+E14/((1+$C$4)^2)+D14/(1+$C$4)</f>
        <v>-28.279614246700046</v>
      </c>
      <c r="D15" s="7">
        <f>F14/((1+$C$4)^2)+E14/(1+$C$4)</f>
        <v>-46.460798816568044</v>
      </c>
      <c r="E15" s="7">
        <f>F14/(1+$C$4)</f>
        <v>-55.519230769230766</v>
      </c>
      <c r="F15" s="12">
        <v>0</v>
      </c>
      <c r="G15" s="11"/>
      <c r="H15" s="13">
        <f>F14/((1+$C$4)^3)</f>
        <v>-51.330649749658626</v>
      </c>
      <c r="I15" s="1" t="s">
        <v>15</v>
      </c>
    </row>
    <row r="16" spans="2:9" ht="15" x14ac:dyDescent="0.25">
      <c r="C16" s="9"/>
      <c r="D16" s="5"/>
      <c r="E16" s="5"/>
      <c r="H16" s="14">
        <f>E14/((1+$C$4)^2)</f>
        <v>6.6568047337278102</v>
      </c>
      <c r="I16" s="1" t="s">
        <v>16</v>
      </c>
    </row>
    <row r="17" spans="2:13" ht="15.75" thickBot="1" x14ac:dyDescent="0.3">
      <c r="B17" s="1" t="s">
        <v>17</v>
      </c>
      <c r="C17" s="15">
        <f>C7-C9</f>
        <v>32.5</v>
      </c>
      <c r="D17" s="16"/>
      <c r="E17" s="15"/>
      <c r="H17" s="14">
        <f>D14/(1+$C$4)</f>
        <v>16.39423076923077</v>
      </c>
      <c r="I17" s="1" t="s">
        <v>18</v>
      </c>
    </row>
    <row r="18" spans="2:13" ht="15.75" thickBot="1" x14ac:dyDescent="0.3">
      <c r="B18" s="17" t="s">
        <v>19</v>
      </c>
      <c r="C18" s="18">
        <f>C15+C17</f>
        <v>4.2203857532999542</v>
      </c>
      <c r="D18" s="19"/>
      <c r="H18" s="20">
        <f>H15+H16+H17</f>
        <v>-28.279614246700046</v>
      </c>
      <c r="I18" s="10" t="s">
        <v>20</v>
      </c>
      <c r="J18" s="10"/>
      <c r="K18" s="10"/>
      <c r="L18" s="10"/>
      <c r="M18" s="10"/>
    </row>
    <row r="19" spans="2:13" s="21" customFormat="1" x14ac:dyDescent="0.2"/>
    <row r="20" spans="2:13" s="21" customFormat="1" ht="15" x14ac:dyDescent="0.25">
      <c r="H20" s="9"/>
    </row>
    <row r="21" spans="2:13" s="21" customFormat="1" x14ac:dyDescent="0.2"/>
    <row r="22" spans="2:13" s="21" customFormat="1" x14ac:dyDescent="0.2"/>
    <row r="23" spans="2:13" s="21" customFormat="1" x14ac:dyDescent="0.2"/>
    <row r="24" spans="2:13" s="21" customFormat="1" x14ac:dyDescent="0.2"/>
    <row r="25" spans="2:13" s="21" customFormat="1" x14ac:dyDescent="0.2"/>
    <row r="26" spans="2:13" s="21" customFormat="1" x14ac:dyDescent="0.2"/>
    <row r="27" spans="2:13" s="21" customFormat="1" x14ac:dyDescent="0.2"/>
    <row r="28" spans="2:13" s="21" customFormat="1" x14ac:dyDescent="0.2"/>
    <row r="29" spans="2:13" s="21" customFormat="1" x14ac:dyDescent="0.2"/>
    <row r="30" spans="2:13" s="21" customFormat="1" x14ac:dyDescent="0.2"/>
    <row r="31" spans="2:13" s="21" customFormat="1" x14ac:dyDescent="0.2"/>
    <row r="32" spans="2:13" s="21" customFormat="1" x14ac:dyDescent="0.2"/>
    <row r="33" s="21" customFormat="1" x14ac:dyDescent="0.2"/>
    <row r="34" s="21" customFormat="1" x14ac:dyDescent="0.2"/>
    <row r="35" s="21" customFormat="1" x14ac:dyDescent="0.2"/>
    <row r="36" s="21" customFormat="1" x14ac:dyDescent="0.2"/>
    <row r="37" s="21" customFormat="1" x14ac:dyDescent="0.2"/>
    <row r="38" s="21" customFormat="1" x14ac:dyDescent="0.2"/>
    <row r="39" s="21" customFormat="1" x14ac:dyDescent="0.2"/>
    <row r="40" s="21" customFormat="1" x14ac:dyDescent="0.2"/>
    <row r="41" s="21" customFormat="1" x14ac:dyDescent="0.2"/>
    <row r="42" s="21" customFormat="1" x14ac:dyDescent="0.2"/>
    <row r="43" s="21" customFormat="1" x14ac:dyDescent="0.2"/>
    <row r="44" s="21" customFormat="1" x14ac:dyDescent="0.2"/>
    <row r="45" s="21" customFormat="1" x14ac:dyDescent="0.2"/>
    <row r="46" s="21" customFormat="1" x14ac:dyDescent="0.2"/>
    <row r="47" s="21" customFormat="1" x14ac:dyDescent="0.2"/>
    <row r="48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  <row r="55" s="21" customFormat="1" x14ac:dyDescent="0.2"/>
    <row r="56" s="21" customFormat="1" x14ac:dyDescent="0.2"/>
    <row r="57" s="21" customFormat="1" x14ac:dyDescent="0.2"/>
    <row r="58" s="21" customFormat="1" x14ac:dyDescent="0.2"/>
    <row r="59" s="21" customFormat="1" x14ac:dyDescent="0.2"/>
    <row r="60" s="21" customFormat="1" x14ac:dyDescent="0.2"/>
    <row r="61" s="21" customFormat="1" x14ac:dyDescent="0.2"/>
    <row r="62" s="21" customFormat="1" x14ac:dyDescent="0.2"/>
    <row r="63" s="21" customFormat="1" x14ac:dyDescent="0.2"/>
    <row r="64" s="21" customFormat="1" x14ac:dyDescent="0.2"/>
    <row r="65" s="21" customFormat="1" x14ac:dyDescent="0.2"/>
    <row r="66" s="21" customFormat="1" x14ac:dyDescent="0.2"/>
    <row r="67" s="21" customFormat="1" x14ac:dyDescent="0.2"/>
    <row r="68" s="21" customFormat="1" x14ac:dyDescent="0.2"/>
    <row r="69" s="21" customFormat="1" x14ac:dyDescent="0.2"/>
    <row r="70" s="21" customFormat="1" x14ac:dyDescent="0.2"/>
    <row r="71" s="21" customFormat="1" x14ac:dyDescent="0.2"/>
    <row r="72" s="21" customFormat="1" x14ac:dyDescent="0.2"/>
    <row r="73" s="21" customFormat="1" x14ac:dyDescent="0.2"/>
    <row r="74" s="21" customFormat="1" x14ac:dyDescent="0.2"/>
    <row r="75" s="21" customFormat="1" x14ac:dyDescent="0.2"/>
    <row r="76" s="21" customFormat="1" x14ac:dyDescent="0.2"/>
    <row r="77" s="21" customFormat="1" x14ac:dyDescent="0.2"/>
    <row r="78" s="21" customFormat="1" x14ac:dyDescent="0.2"/>
    <row r="79" s="21" customFormat="1" x14ac:dyDescent="0.2"/>
    <row r="80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  <row r="89" s="21" customFormat="1" x14ac:dyDescent="0.2"/>
    <row r="90" s="21" customFormat="1" x14ac:dyDescent="0.2"/>
    <row r="91" s="21" customFormat="1" x14ac:dyDescent="0.2"/>
    <row r="92" s="21" customFormat="1" x14ac:dyDescent="0.2"/>
    <row r="93" s="21" customFormat="1" x14ac:dyDescent="0.2"/>
    <row r="94" s="21" customFormat="1" x14ac:dyDescent="0.2"/>
    <row r="95" s="21" customFormat="1" x14ac:dyDescent="0.2"/>
    <row r="96" s="21" customFormat="1" x14ac:dyDescent="0.2"/>
    <row r="97" s="21" customFormat="1" x14ac:dyDescent="0.2"/>
    <row r="98" s="21" customFormat="1" x14ac:dyDescent="0.2"/>
    <row r="99" s="21" customFormat="1" x14ac:dyDescent="0.2"/>
    <row r="100" s="21" customFormat="1" x14ac:dyDescent="0.2"/>
    <row r="101" s="21" customFormat="1" x14ac:dyDescent="0.2"/>
    <row r="102" s="21" customFormat="1" x14ac:dyDescent="0.2"/>
    <row r="103" s="21" customFormat="1" x14ac:dyDescent="0.2"/>
    <row r="104" s="21" customFormat="1" x14ac:dyDescent="0.2"/>
    <row r="105" s="21" customFormat="1" x14ac:dyDescent="0.2"/>
    <row r="106" s="21" customFormat="1" x14ac:dyDescent="0.2"/>
    <row r="107" s="21" customFormat="1" x14ac:dyDescent="0.2"/>
    <row r="108" s="21" customFormat="1" x14ac:dyDescent="0.2"/>
    <row r="109" s="21" customFormat="1" x14ac:dyDescent="0.2"/>
    <row r="110" s="21" customFormat="1" x14ac:dyDescent="0.2"/>
    <row r="111" s="21" customFormat="1" x14ac:dyDescent="0.2"/>
    <row r="112" s="21" customFormat="1" x14ac:dyDescent="0.2"/>
    <row r="113" s="21" customFormat="1" x14ac:dyDescent="0.2"/>
    <row r="114" s="21" customFormat="1" x14ac:dyDescent="0.2"/>
    <row r="115" s="21" customFormat="1" x14ac:dyDescent="0.2"/>
    <row r="116" s="21" customFormat="1" x14ac:dyDescent="0.2"/>
    <row r="117" s="21" customFormat="1" x14ac:dyDescent="0.2"/>
    <row r="118" s="21" customFormat="1" x14ac:dyDescent="0.2"/>
    <row r="119" s="21" customFormat="1" x14ac:dyDescent="0.2"/>
    <row r="120" s="21" customFormat="1" x14ac:dyDescent="0.2"/>
    <row r="121" s="21" customFormat="1" x14ac:dyDescent="0.2"/>
    <row r="122" s="21" customFormat="1" x14ac:dyDescent="0.2"/>
    <row r="123" s="21" customFormat="1" x14ac:dyDescent="0.2"/>
    <row r="124" s="21" customFormat="1" x14ac:dyDescent="0.2"/>
    <row r="125" s="21" customFormat="1" x14ac:dyDescent="0.2"/>
    <row r="126" s="21" customFormat="1" x14ac:dyDescent="0.2"/>
    <row r="127" s="21" customFormat="1" x14ac:dyDescent="0.2"/>
    <row r="128" s="21" customFormat="1" x14ac:dyDescent="0.2"/>
    <row r="129" s="21" customFormat="1" x14ac:dyDescent="0.2"/>
    <row r="130" s="21" customFormat="1" x14ac:dyDescent="0.2"/>
    <row r="131" s="21" customFormat="1" x14ac:dyDescent="0.2"/>
    <row r="132" s="21" customFormat="1" x14ac:dyDescent="0.2"/>
    <row r="133" s="21" customFormat="1" x14ac:dyDescent="0.2"/>
    <row r="134" s="21" customFormat="1" x14ac:dyDescent="0.2"/>
    <row r="135" s="21" customFormat="1" x14ac:dyDescent="0.2"/>
    <row r="136" s="21" customFormat="1" x14ac:dyDescent="0.2"/>
    <row r="137" s="21" customFormat="1" x14ac:dyDescent="0.2"/>
    <row r="138" s="21" customFormat="1" x14ac:dyDescent="0.2"/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ILA LPM Q5 aii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Yunfei</dc:creator>
  <cp:lastModifiedBy>A Zionce</cp:lastModifiedBy>
  <dcterms:created xsi:type="dcterms:W3CDTF">2023-07-26T14:41:54Z</dcterms:created>
  <dcterms:modified xsi:type="dcterms:W3CDTF">2023-07-26T18:54:59Z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2023-07-26T14:41:55Z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9e76cf80-3e16-4b31-8478-6568b673a56e</vt:lpwstr>
  </property>
  <property fmtid="{D5CDD505-2E9C-101B-9397-08002B2CF9AE}" pid="8" name="MSIP_Label_ea60d57e-af5b-4752-ac57-3e4f28ca11dc_ContentBits">
    <vt:lpwstr>0</vt:lpwstr>
  </property>
</Properties>
</file>