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olutions\November 2023 Solutions\GH VR\"/>
    </mc:Choice>
  </mc:AlternateContent>
  <xr:revisionPtr revIDLastSave="0" documentId="8_{518E78B2-6FF9-46EC-B0C8-82DA9E16D4A7}" xr6:coauthVersionLast="47" xr6:coauthVersionMax="47" xr10:uidLastSave="{00000000-0000-0000-0000-000000000000}"/>
  <bookViews>
    <workbookView xWindow="1968" yWindow="960" windowWidth="17280" windowHeight="8964" xr2:uid="{5B0FE26E-0FC0-42CE-98EB-86BE3B7836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60" i="1" s="1"/>
  <c r="B62" i="1" s="1"/>
  <c r="B63" i="1" s="1"/>
  <c r="C35" i="1"/>
  <c r="C52" i="1" s="1"/>
  <c r="C61" i="1" s="1"/>
  <c r="B35" i="1"/>
  <c r="D34" i="1"/>
  <c r="D60" i="1" s="1"/>
  <c r="C34" i="1"/>
  <c r="C51" i="1" s="1"/>
  <c r="D61" i="1" s="1"/>
  <c r="B34" i="1"/>
  <c r="E33" i="1"/>
  <c r="E60" i="1" s="1"/>
  <c r="D33" i="1"/>
  <c r="C33" i="1"/>
  <c r="B33" i="1"/>
  <c r="F32" i="1"/>
  <c r="F60" i="1" s="1"/>
  <c r="E32" i="1"/>
  <c r="D32" i="1"/>
  <c r="C32" i="1"/>
  <c r="B32" i="1"/>
  <c r="G31" i="1"/>
  <c r="G60" i="1" s="1"/>
  <c r="F31" i="1"/>
  <c r="E31" i="1"/>
  <c r="D31" i="1"/>
  <c r="C31" i="1"/>
  <c r="C48" i="1" s="1"/>
  <c r="G61" i="1" s="1"/>
  <c r="B31" i="1"/>
  <c r="H30" i="1"/>
  <c r="H60" i="1" s="1"/>
  <c r="G30" i="1"/>
  <c r="F30" i="1"/>
  <c r="E30" i="1"/>
  <c r="D30" i="1"/>
  <c r="C30" i="1"/>
  <c r="C47" i="1" s="1"/>
  <c r="H61" i="1" s="1"/>
  <c r="B30" i="1"/>
  <c r="I29" i="1"/>
  <c r="I60" i="1" s="1"/>
  <c r="H29" i="1"/>
  <c r="G29" i="1"/>
  <c r="F29" i="1"/>
  <c r="E29" i="1"/>
  <c r="D29" i="1"/>
  <c r="C29" i="1"/>
  <c r="C46" i="1" s="1"/>
  <c r="I61" i="1" s="1"/>
  <c r="B29" i="1"/>
  <c r="J28" i="1"/>
  <c r="J60" i="1" s="1"/>
  <c r="I28" i="1"/>
  <c r="H28" i="1"/>
  <c r="G28" i="1"/>
  <c r="F28" i="1"/>
  <c r="E28" i="1"/>
  <c r="D28" i="1"/>
  <c r="C28" i="1"/>
  <c r="C45" i="1" s="1"/>
  <c r="J61" i="1" s="1"/>
  <c r="B28" i="1"/>
  <c r="K27" i="1"/>
  <c r="K60" i="1" s="1"/>
  <c r="J27" i="1"/>
  <c r="I27" i="1"/>
  <c r="H27" i="1"/>
  <c r="G27" i="1"/>
  <c r="F27" i="1"/>
  <c r="E27" i="1"/>
  <c r="D27" i="1"/>
  <c r="C27" i="1"/>
  <c r="B27" i="1"/>
  <c r="L26" i="1"/>
  <c r="L60" i="1" s="1"/>
  <c r="K26" i="1"/>
  <c r="J26" i="1"/>
  <c r="I26" i="1"/>
  <c r="H26" i="1"/>
  <c r="G26" i="1"/>
  <c r="F26" i="1"/>
  <c r="E26" i="1"/>
  <c r="D26" i="1"/>
  <c r="C26" i="1"/>
  <c r="B26" i="1"/>
  <c r="M25" i="1"/>
  <c r="M60" i="1" s="1"/>
  <c r="L25" i="1"/>
  <c r="K25" i="1"/>
  <c r="J25" i="1"/>
  <c r="I25" i="1"/>
  <c r="H25" i="1"/>
  <c r="G25" i="1"/>
  <c r="F25" i="1"/>
  <c r="E25" i="1"/>
  <c r="D25" i="1"/>
  <c r="C25" i="1"/>
  <c r="C42" i="1" s="1"/>
  <c r="M61" i="1" s="1"/>
  <c r="B25" i="1"/>
  <c r="N24" i="1"/>
  <c r="N60" i="1" s="1"/>
  <c r="M24" i="1"/>
  <c r="L24" i="1"/>
  <c r="K24" i="1"/>
  <c r="J24" i="1"/>
  <c r="I24" i="1"/>
  <c r="H24" i="1"/>
  <c r="G24" i="1"/>
  <c r="F24" i="1"/>
  <c r="E24" i="1"/>
  <c r="D24" i="1"/>
  <c r="C24" i="1"/>
  <c r="C41" i="1" s="1"/>
  <c r="N61" i="1" s="1"/>
  <c r="B24" i="1"/>
  <c r="C49" i="1" l="1"/>
  <c r="F61" i="1" s="1"/>
  <c r="C60" i="1"/>
  <c r="C43" i="1"/>
  <c r="L61" i="1" s="1"/>
  <c r="L62" i="1" s="1"/>
  <c r="L63" i="1" s="1"/>
  <c r="C50" i="1"/>
  <c r="E61" i="1" s="1"/>
  <c r="E62" i="1" s="1"/>
  <c r="E63" i="1" s="1"/>
  <c r="G62" i="1"/>
  <c r="G63" i="1" s="1"/>
  <c r="N62" i="1"/>
  <c r="N63" i="1" s="1"/>
  <c r="C44" i="1"/>
  <c r="K61" i="1" s="1"/>
  <c r="K62" i="1" s="1"/>
  <c r="K63" i="1" s="1"/>
  <c r="H62" i="1"/>
  <c r="H63" i="1" s="1"/>
  <c r="J62" i="1"/>
  <c r="J63" i="1" s="1"/>
  <c r="M62" i="1"/>
  <c r="M63" i="1" s="1"/>
  <c r="F62" i="1"/>
  <c r="F63" i="1" s="1"/>
  <c r="C62" i="1"/>
  <c r="C63" i="1" s="1"/>
  <c r="D62" i="1"/>
  <c r="D63" i="1" s="1"/>
  <c r="I62" i="1"/>
  <c r="I63" i="1" s="1"/>
  <c r="C65" i="1" l="1"/>
</calcChain>
</file>

<file path=xl/sharedStrings.xml><?xml version="1.0" encoding="utf-8"?>
<sst xmlns="http://schemas.openxmlformats.org/spreadsheetml/2006/main" count="75" uniqueCount="33">
  <si>
    <t>20X1</t>
  </si>
  <si>
    <t>20X2</t>
  </si>
  <si>
    <t>Month
Lag</t>
  </si>
  <si>
    <t>Jan</t>
  </si>
  <si>
    <t>Feb</t>
  </si>
  <si>
    <t>Mar</t>
  </si>
  <si>
    <t>Apr</t>
  </si>
  <si>
    <t>May</t>
  </si>
  <si>
    <t>Jun</t>
  </si>
  <si>
    <t>July</t>
  </si>
  <si>
    <t>Aug</t>
  </si>
  <si>
    <t>Sep</t>
  </si>
  <si>
    <t>Oct</t>
  </si>
  <si>
    <t>Nov</t>
  </si>
  <si>
    <t>Dec</t>
  </si>
  <si>
    <t>Cumulative Paid Claims</t>
  </si>
  <si>
    <t>% of Ultimate</t>
  </si>
  <si>
    <t>Total Reserve</t>
  </si>
  <si>
    <t>Total Reserve = sum of all reserves</t>
  </si>
  <si>
    <t>Calculate Cumulative Totals from Incurred Months by Duration</t>
  </si>
  <si>
    <t>Triangle A</t>
  </si>
  <si>
    <t>Triangle B</t>
  </si>
  <si>
    <t>Triangle C</t>
  </si>
  <si>
    <t>Triangle B Lag 2 = Triangle A Lag1 +Triangle A Lag 2.    Triangle B Lag 3 = Triangle A Lag 1 + Triangle A Lag 2 +Triangle A Lag 3,  Etc.</t>
  </si>
  <si>
    <t>Calculate Cumulative Percent Complete  ( Triangle C Lag 1 = Triangle B Lag 1 / Triangle B Ultimate. i.e. Feb:  2000/10265 = 19.5%)</t>
  </si>
  <si>
    <t>Calculate Ultimate and Reserve using February Percent of Ultimate Factors</t>
  </si>
  <si>
    <t xml:space="preserve">Ultimate = Paid to Date / Percent of Ultimate.  </t>
  </si>
  <si>
    <t xml:space="preserve">  Reserve = Ultimate - Paid to Date</t>
  </si>
  <si>
    <t>Ultimate Claims</t>
  </si>
  <si>
    <t>Reserve by Incurred Mth</t>
  </si>
  <si>
    <t>February % of Ult from Triangle C</t>
  </si>
  <si>
    <t>Paid to Date (Triangle B)</t>
  </si>
  <si>
    <t>Given Claims Information - Part d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</si>
</sst>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;###0"/>
    <numFmt numFmtId="165" formatCode="&quot;$&quot;#,##0;[Red]\(&quot;$&quot;#,##0\)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rgb="FFD3D3D3"/>
      </right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indexed="64"/>
      </top>
      <bottom/>
      <diagonal/>
    </border>
    <border>
      <left style="thin">
        <color rgb="FFD3D3D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D3D3D3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indexed="64"/>
      </right>
      <top/>
      <bottom style="thin">
        <color rgb="FFD3D3D3"/>
      </bottom>
      <diagonal/>
    </border>
    <border>
      <left style="thin">
        <color rgb="FFD3D3D3"/>
      </left>
      <right style="thin">
        <color indexed="64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indexed="64"/>
      </bottom>
      <diagonal/>
    </border>
    <border>
      <left style="thin">
        <color rgb="FFD3D3D3"/>
      </left>
      <right style="thin">
        <color indexed="64"/>
      </right>
      <top style="thin">
        <color rgb="FFD3D3D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D3D3D3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D3D3D3"/>
      </right>
      <top style="thin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indexed="64"/>
      </right>
      <top style="thin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rgb="FFD3D3D3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40" xfId="0" applyNumberFormat="1" applyFont="1" applyBorder="1" applyAlignment="1">
      <alignment horizontal="center" vertical="top" wrapText="1"/>
    </xf>
    <xf numFmtId="165" fontId="3" fillId="0" borderId="37" xfId="0" applyNumberFormat="1" applyFont="1" applyBorder="1" applyAlignment="1">
      <alignment horizontal="center" vertical="top" wrapText="1"/>
    </xf>
    <xf numFmtId="165" fontId="3" fillId="0" borderId="12" xfId="0" applyNumberFormat="1" applyFont="1" applyBorder="1" applyAlignment="1">
      <alignment horizontal="center" vertical="top" wrapText="1"/>
    </xf>
    <xf numFmtId="165" fontId="3" fillId="0" borderId="13" xfId="0" applyNumberFormat="1" applyFont="1" applyBorder="1" applyAlignment="1">
      <alignment horizontal="center" vertical="top" wrapText="1"/>
    </xf>
    <xf numFmtId="164" fontId="3" fillId="0" borderId="41" xfId="0" applyNumberFormat="1" applyFont="1" applyBorder="1" applyAlignment="1">
      <alignment horizontal="center" vertical="top" wrapText="1"/>
    </xf>
    <xf numFmtId="165" fontId="3" fillId="0" borderId="38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165" fontId="2" fillId="0" borderId="14" xfId="0" applyNumberFormat="1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 wrapText="1"/>
    </xf>
    <xf numFmtId="164" fontId="3" fillId="0" borderId="42" xfId="0" applyNumberFormat="1" applyFont="1" applyBorder="1" applyAlignment="1">
      <alignment horizontal="center" vertical="top" wrapText="1"/>
    </xf>
    <xf numFmtId="165" fontId="3" fillId="0" borderId="39" xfId="0" applyNumberFormat="1" applyFont="1" applyBorder="1" applyAlignment="1">
      <alignment horizontal="center" vertical="top" wrapText="1"/>
    </xf>
    <xf numFmtId="165" fontId="2" fillId="0" borderId="16" xfId="0" applyNumberFormat="1" applyFont="1" applyBorder="1" applyAlignment="1">
      <alignment horizontal="center" vertical="top" wrapText="1"/>
    </xf>
    <xf numFmtId="165" fontId="2" fillId="0" borderId="17" xfId="0" applyNumberFormat="1" applyFont="1" applyBorder="1" applyAlignment="1">
      <alignment horizontal="center" vertical="top" wrapText="1"/>
    </xf>
    <xf numFmtId="166" fontId="3" fillId="0" borderId="18" xfId="1" applyNumberFormat="1" applyFont="1" applyBorder="1" applyAlignment="1">
      <alignment horizontal="center" vertical="top" wrapText="1"/>
    </xf>
    <xf numFmtId="165" fontId="2" fillId="0" borderId="18" xfId="0" applyNumberFormat="1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top" wrapText="1"/>
    </xf>
    <xf numFmtId="165" fontId="3" fillId="0" borderId="21" xfId="0" applyNumberFormat="1" applyFont="1" applyBorder="1" applyAlignment="1">
      <alignment horizontal="center" vertical="top" wrapText="1"/>
    </xf>
    <xf numFmtId="165" fontId="3" fillId="0" borderId="22" xfId="0" applyNumberFormat="1" applyFont="1" applyBorder="1" applyAlignment="1">
      <alignment horizontal="center" vertical="top" wrapText="1"/>
    </xf>
    <xf numFmtId="165" fontId="3" fillId="0" borderId="23" xfId="0" applyNumberFormat="1" applyFont="1" applyBorder="1" applyAlignment="1">
      <alignment horizontal="center" vertical="top" wrapText="1"/>
    </xf>
    <xf numFmtId="164" fontId="3" fillId="0" borderId="24" xfId="0" applyNumberFormat="1" applyFont="1" applyBorder="1" applyAlignment="1">
      <alignment horizontal="center" vertical="top" wrapText="1"/>
    </xf>
    <xf numFmtId="165" fontId="3" fillId="0" borderId="25" xfId="0" applyNumberFormat="1" applyFont="1" applyBorder="1" applyAlignment="1">
      <alignment horizontal="center" vertical="top" wrapText="1"/>
    </xf>
    <xf numFmtId="165" fontId="3" fillId="0" borderId="0" xfId="0" applyNumberFormat="1" applyFont="1" applyAlignment="1">
      <alignment horizontal="center" vertical="top" wrapText="1"/>
    </xf>
    <xf numFmtId="165" fontId="2" fillId="0" borderId="26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4" fontId="3" fillId="0" borderId="27" xfId="0" applyNumberFormat="1" applyFont="1" applyBorder="1" applyAlignment="1">
      <alignment horizontal="center" vertical="top" wrapText="1"/>
    </xf>
    <xf numFmtId="165" fontId="3" fillId="0" borderId="28" xfId="0" applyNumberFormat="1" applyFont="1" applyBorder="1" applyAlignment="1">
      <alignment horizontal="center" vertical="top" wrapText="1"/>
    </xf>
    <xf numFmtId="165" fontId="2" fillId="0" borderId="29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30" xfId="0" applyNumberFormat="1" applyFont="1" applyBorder="1" applyAlignment="1">
      <alignment horizontal="center" vertical="top" wrapText="1"/>
    </xf>
    <xf numFmtId="166" fontId="3" fillId="0" borderId="31" xfId="1" applyNumberFormat="1" applyFont="1" applyBorder="1" applyAlignment="1">
      <alignment horizontal="center" vertical="top" wrapText="1"/>
    </xf>
    <xf numFmtId="165" fontId="3" fillId="0" borderId="31" xfId="0" applyNumberFormat="1" applyFont="1" applyBorder="1" applyAlignment="1">
      <alignment horizontal="center" vertical="top" wrapText="1"/>
    </xf>
    <xf numFmtId="165" fontId="3" fillId="0" borderId="32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6" fontId="3" fillId="0" borderId="12" xfId="1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center" vertical="top" wrapText="1"/>
    </xf>
    <xf numFmtId="164" fontId="3" fillId="0" borderId="22" xfId="0" applyNumberFormat="1" applyFont="1" applyBorder="1" applyAlignment="1">
      <alignment horizontal="center" vertical="top" wrapText="1"/>
    </xf>
    <xf numFmtId="166" fontId="3" fillId="0" borderId="22" xfId="1" applyNumberFormat="1" applyFont="1" applyBorder="1" applyAlignment="1">
      <alignment horizontal="center" vertical="top" wrapText="1"/>
    </xf>
    <xf numFmtId="165" fontId="2" fillId="0" borderId="22" xfId="0" applyNumberFormat="1" applyFont="1" applyBorder="1" applyAlignment="1">
      <alignment horizontal="center" vertical="top" wrapText="1"/>
    </xf>
    <xf numFmtId="166" fontId="3" fillId="0" borderId="0" xfId="1" applyNumberFormat="1" applyFont="1" applyBorder="1" applyAlignment="1">
      <alignment horizontal="center" vertical="top" wrapText="1"/>
    </xf>
    <xf numFmtId="0" fontId="0" fillId="0" borderId="0" xfId="0" quotePrefix="1" applyAlignment="1">
      <alignment horizontal="left" indent="1"/>
    </xf>
    <xf numFmtId="165" fontId="0" fillId="0" borderId="18" xfId="0" applyNumberFormat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165" fontId="0" fillId="0" borderId="34" xfId="0" applyNumberFormat="1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0" fontId="0" fillId="0" borderId="34" xfId="0" applyBorder="1"/>
    <xf numFmtId="165" fontId="0" fillId="0" borderId="0" xfId="0" applyNumberFormat="1" applyAlignment="1">
      <alignment horizontal="center"/>
    </xf>
    <xf numFmtId="0" fontId="0" fillId="0" borderId="19" xfId="0" applyBorder="1" applyAlignment="1">
      <alignment vertical="center"/>
    </xf>
    <xf numFmtId="165" fontId="0" fillId="0" borderId="35" xfId="0" applyNumberFormat="1" applyBorder="1"/>
    <xf numFmtId="0" fontId="0" fillId="0" borderId="0" xfId="0" quotePrefix="1" applyAlignment="1">
      <alignment horizontal="left"/>
    </xf>
    <xf numFmtId="166" fontId="3" fillId="0" borderId="31" xfId="1" applyNumberFormat="1" applyFont="1" applyFill="1" applyBorder="1" applyAlignment="1">
      <alignment horizontal="center" vertical="top" wrapText="1"/>
    </xf>
    <xf numFmtId="166" fontId="3" fillId="0" borderId="12" xfId="1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quotePrefix="1" applyFont="1" applyBorder="1" applyAlignment="1">
      <alignment horizontal="center" vertical="top" wrapText="1"/>
    </xf>
    <xf numFmtId="0" fontId="0" fillId="0" borderId="36" xfId="0" quotePrefix="1" applyBorder="1" applyAlignment="1">
      <alignment horizontal="center" wrapText="1"/>
    </xf>
    <xf numFmtId="165" fontId="0" fillId="0" borderId="19" xfId="0" applyNumberFormat="1" applyBorder="1" applyAlignment="1">
      <alignment horizontal="center"/>
    </xf>
    <xf numFmtId="166" fontId="0" fillId="0" borderId="19" xfId="1" applyNumberFormat="1" applyFont="1" applyFill="1" applyBorder="1" applyAlignment="1">
      <alignment horizontal="center"/>
    </xf>
    <xf numFmtId="166" fontId="0" fillId="0" borderId="34" xfId="1" applyNumberFormat="1" applyFont="1" applyFill="1" applyBorder="1" applyAlignment="1">
      <alignment horizontal="center"/>
    </xf>
    <xf numFmtId="166" fontId="0" fillId="0" borderId="35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A7AD7-951A-4C91-9DB8-1BC6EFABAB12}">
  <dimension ref="A1:N65"/>
  <sheetViews>
    <sheetView tabSelected="1" zoomScaleNormal="100" workbookViewId="0">
      <selection activeCell="A2" sqref="A2"/>
    </sheetView>
  </sheetViews>
  <sheetFormatPr defaultColWidth="9.109375" defaultRowHeight="14.4" x14ac:dyDescent="0.3"/>
  <cols>
    <col min="1" max="1" width="10.88671875" customWidth="1"/>
  </cols>
  <sheetData>
    <row r="1" spans="1:14" x14ac:dyDescent="0.3">
      <c r="A1" s="1" t="s">
        <v>32</v>
      </c>
    </row>
    <row r="3" spans="1:14" x14ac:dyDescent="0.3">
      <c r="A3" s="70" t="s">
        <v>20</v>
      </c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3">
      <c r="A4" s="4"/>
      <c r="B4" s="5" t="s">
        <v>0</v>
      </c>
      <c r="C4" s="6" t="s">
        <v>0</v>
      </c>
      <c r="D4" s="6" t="s">
        <v>0</v>
      </c>
      <c r="E4" s="6" t="s">
        <v>0</v>
      </c>
      <c r="F4" s="6" t="s">
        <v>0</v>
      </c>
      <c r="G4" s="6" t="s">
        <v>0</v>
      </c>
      <c r="H4" s="6" t="s">
        <v>0</v>
      </c>
      <c r="I4" s="6" t="s">
        <v>0</v>
      </c>
      <c r="J4" s="6" t="s">
        <v>0</v>
      </c>
      <c r="K4" s="6" t="s">
        <v>0</v>
      </c>
      <c r="L4" s="6" t="s">
        <v>0</v>
      </c>
      <c r="M4" s="6" t="s">
        <v>0</v>
      </c>
      <c r="N4" s="7" t="s">
        <v>1</v>
      </c>
    </row>
    <row r="5" spans="1:14" ht="28.8" x14ac:dyDescent="0.3">
      <c r="A5" s="8" t="s">
        <v>2</v>
      </c>
      <c r="B5" s="9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1" t="s">
        <v>3</v>
      </c>
    </row>
    <row r="6" spans="1:14" x14ac:dyDescent="0.3">
      <c r="A6" s="12">
        <v>1</v>
      </c>
      <c r="B6" s="13">
        <v>2250</v>
      </c>
      <c r="C6" s="14">
        <v>2000</v>
      </c>
      <c r="D6" s="14">
        <v>2100</v>
      </c>
      <c r="E6" s="14">
        <v>1625</v>
      </c>
      <c r="F6" s="14">
        <v>2400</v>
      </c>
      <c r="G6" s="14">
        <v>2000</v>
      </c>
      <c r="H6" s="14">
        <v>2500</v>
      </c>
      <c r="I6" s="14">
        <v>2200</v>
      </c>
      <c r="J6" s="14">
        <v>1900</v>
      </c>
      <c r="K6" s="14">
        <v>2725</v>
      </c>
      <c r="L6" s="14">
        <v>2200</v>
      </c>
      <c r="M6" s="14">
        <v>2075</v>
      </c>
      <c r="N6" s="15">
        <v>2625</v>
      </c>
    </row>
    <row r="7" spans="1:14" x14ac:dyDescent="0.3">
      <c r="A7" s="16">
        <v>2</v>
      </c>
      <c r="B7" s="17">
        <v>3000</v>
      </c>
      <c r="C7" s="18">
        <v>3250</v>
      </c>
      <c r="D7" s="18">
        <v>3300</v>
      </c>
      <c r="E7" s="18">
        <v>3150</v>
      </c>
      <c r="F7" s="18">
        <v>2700</v>
      </c>
      <c r="G7" s="18">
        <v>3100</v>
      </c>
      <c r="H7" s="18">
        <v>2450</v>
      </c>
      <c r="I7" s="18">
        <v>2800</v>
      </c>
      <c r="J7" s="18">
        <v>3400</v>
      </c>
      <c r="K7" s="18">
        <v>2900</v>
      </c>
      <c r="L7" s="18">
        <v>2450</v>
      </c>
      <c r="M7" s="18">
        <v>3000</v>
      </c>
      <c r="N7" s="19"/>
    </row>
    <row r="8" spans="1:14" x14ac:dyDescent="0.3">
      <c r="A8" s="16">
        <v>3</v>
      </c>
      <c r="B8" s="17">
        <v>1505</v>
      </c>
      <c r="C8" s="18">
        <v>2050</v>
      </c>
      <c r="D8" s="18">
        <v>2150</v>
      </c>
      <c r="E8" s="18">
        <v>2050</v>
      </c>
      <c r="F8" s="18">
        <v>1975</v>
      </c>
      <c r="G8" s="18">
        <v>1850</v>
      </c>
      <c r="H8" s="18">
        <v>2070</v>
      </c>
      <c r="I8" s="18">
        <v>2150</v>
      </c>
      <c r="J8" s="18">
        <v>1940</v>
      </c>
      <c r="K8" s="18">
        <v>2025</v>
      </c>
      <c r="L8" s="18">
        <v>1900</v>
      </c>
      <c r="M8" s="20"/>
      <c r="N8" s="19"/>
    </row>
    <row r="9" spans="1:14" x14ac:dyDescent="0.3">
      <c r="A9" s="16">
        <v>4</v>
      </c>
      <c r="B9" s="17">
        <v>1200</v>
      </c>
      <c r="C9" s="18">
        <v>1225</v>
      </c>
      <c r="D9" s="18">
        <v>1175</v>
      </c>
      <c r="E9" s="18">
        <v>1240</v>
      </c>
      <c r="F9" s="18">
        <v>1150</v>
      </c>
      <c r="G9" s="18">
        <v>1150</v>
      </c>
      <c r="H9" s="18">
        <v>1250</v>
      </c>
      <c r="I9" s="18">
        <v>1200</v>
      </c>
      <c r="J9" s="18">
        <v>1225</v>
      </c>
      <c r="K9" s="18">
        <v>1250</v>
      </c>
      <c r="L9" s="20"/>
      <c r="M9" s="20"/>
      <c r="N9" s="19"/>
    </row>
    <row r="10" spans="1:14" x14ac:dyDescent="0.3">
      <c r="A10" s="16">
        <v>5</v>
      </c>
      <c r="B10" s="17">
        <v>625</v>
      </c>
      <c r="C10" s="18">
        <v>600</v>
      </c>
      <c r="D10" s="18">
        <v>625</v>
      </c>
      <c r="E10" s="18">
        <v>570</v>
      </c>
      <c r="F10" s="18">
        <v>530</v>
      </c>
      <c r="G10" s="18">
        <v>600</v>
      </c>
      <c r="H10" s="18">
        <v>590</v>
      </c>
      <c r="I10" s="18">
        <v>615</v>
      </c>
      <c r="J10" s="18">
        <v>490</v>
      </c>
      <c r="K10" s="20"/>
      <c r="L10" s="20"/>
      <c r="M10" s="20"/>
      <c r="N10" s="19"/>
    </row>
    <row r="11" spans="1:14" x14ac:dyDescent="0.3">
      <c r="A11" s="16">
        <v>6</v>
      </c>
      <c r="B11" s="17">
        <v>370</v>
      </c>
      <c r="C11" s="18">
        <v>375</v>
      </c>
      <c r="D11" s="18">
        <v>350</v>
      </c>
      <c r="E11" s="18">
        <v>345</v>
      </c>
      <c r="F11" s="18">
        <v>360</v>
      </c>
      <c r="G11" s="18">
        <v>360</v>
      </c>
      <c r="H11" s="18">
        <v>360</v>
      </c>
      <c r="I11" s="18">
        <v>400</v>
      </c>
      <c r="J11" s="20"/>
      <c r="K11" s="20"/>
      <c r="L11" s="20"/>
      <c r="M11" s="20"/>
      <c r="N11" s="19"/>
    </row>
    <row r="12" spans="1:14" x14ac:dyDescent="0.3">
      <c r="A12" s="16">
        <v>7</v>
      </c>
      <c r="B12" s="17">
        <v>235</v>
      </c>
      <c r="C12" s="18">
        <v>230</v>
      </c>
      <c r="D12" s="18">
        <v>225</v>
      </c>
      <c r="E12" s="18">
        <v>255</v>
      </c>
      <c r="F12" s="18">
        <v>240</v>
      </c>
      <c r="G12" s="18">
        <v>230</v>
      </c>
      <c r="H12" s="18">
        <v>250</v>
      </c>
      <c r="I12" s="20"/>
      <c r="J12" s="20"/>
      <c r="K12" s="20"/>
      <c r="L12" s="20"/>
      <c r="M12" s="20"/>
      <c r="N12" s="19"/>
    </row>
    <row r="13" spans="1:14" x14ac:dyDescent="0.3">
      <c r="A13" s="16">
        <v>8</v>
      </c>
      <c r="B13" s="17">
        <v>225</v>
      </c>
      <c r="C13" s="18">
        <v>210</v>
      </c>
      <c r="D13" s="18">
        <v>240</v>
      </c>
      <c r="E13" s="18">
        <v>225</v>
      </c>
      <c r="F13" s="18">
        <v>220</v>
      </c>
      <c r="G13" s="18">
        <v>230</v>
      </c>
      <c r="H13" s="20"/>
      <c r="I13" s="20"/>
      <c r="J13" s="20"/>
      <c r="K13" s="20"/>
      <c r="L13" s="20"/>
      <c r="M13" s="20"/>
      <c r="N13" s="19"/>
    </row>
    <row r="14" spans="1:14" x14ac:dyDescent="0.3">
      <c r="A14" s="16">
        <v>9</v>
      </c>
      <c r="B14" s="17">
        <v>115</v>
      </c>
      <c r="C14" s="18">
        <v>125</v>
      </c>
      <c r="D14" s="18">
        <v>120</v>
      </c>
      <c r="E14" s="18">
        <v>105</v>
      </c>
      <c r="F14" s="18">
        <v>120</v>
      </c>
      <c r="G14" s="20"/>
      <c r="H14" s="20"/>
      <c r="I14" s="20"/>
      <c r="J14" s="20"/>
      <c r="K14" s="20"/>
      <c r="L14" s="20"/>
      <c r="M14" s="20"/>
      <c r="N14" s="19"/>
    </row>
    <row r="15" spans="1:14" x14ac:dyDescent="0.3">
      <c r="A15" s="16">
        <v>10</v>
      </c>
      <c r="B15" s="17">
        <v>130</v>
      </c>
      <c r="C15" s="18">
        <v>125</v>
      </c>
      <c r="D15" s="18">
        <v>110</v>
      </c>
      <c r="E15" s="18">
        <v>115</v>
      </c>
      <c r="F15" s="20"/>
      <c r="G15" s="20"/>
      <c r="H15" s="20"/>
      <c r="I15" s="20"/>
      <c r="J15" s="20"/>
      <c r="K15" s="20"/>
      <c r="L15" s="20"/>
      <c r="M15" s="20"/>
      <c r="N15" s="19"/>
    </row>
    <row r="16" spans="1:14" x14ac:dyDescent="0.3">
      <c r="A16" s="16">
        <v>11</v>
      </c>
      <c r="B16" s="17">
        <v>0</v>
      </c>
      <c r="C16" s="18">
        <v>25</v>
      </c>
      <c r="D16" s="18">
        <v>50</v>
      </c>
      <c r="E16" s="20"/>
      <c r="F16" s="20"/>
      <c r="G16" s="20"/>
      <c r="H16" s="20"/>
      <c r="I16" s="20"/>
      <c r="J16" s="20"/>
      <c r="K16" s="20"/>
      <c r="L16" s="20"/>
      <c r="M16" s="20"/>
      <c r="N16" s="19"/>
    </row>
    <row r="17" spans="1:14" x14ac:dyDescent="0.3">
      <c r="A17" s="16">
        <v>12</v>
      </c>
      <c r="B17" s="17">
        <v>5150</v>
      </c>
      <c r="C17" s="18">
        <v>50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9"/>
    </row>
    <row r="18" spans="1:14" x14ac:dyDescent="0.3">
      <c r="A18" s="21">
        <v>13</v>
      </c>
      <c r="B18" s="22">
        <v>95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/>
    </row>
    <row r="20" spans="1:14" x14ac:dyDescent="0.3">
      <c r="A20" s="1" t="s">
        <v>19</v>
      </c>
    </row>
    <row r="21" spans="1:14" x14ac:dyDescent="0.3">
      <c r="A21" s="1" t="s">
        <v>23</v>
      </c>
    </row>
    <row r="22" spans="1:14" x14ac:dyDescent="0.3">
      <c r="A22" s="71" t="s">
        <v>21</v>
      </c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40.5" customHeight="1" x14ac:dyDescent="0.3">
      <c r="A23" s="27" t="s">
        <v>15</v>
      </c>
      <c r="B23" s="28" t="s">
        <v>3</v>
      </c>
      <c r="C23" s="29" t="s">
        <v>4</v>
      </c>
      <c r="D23" s="29" t="s">
        <v>5</v>
      </c>
      <c r="E23" s="29" t="s">
        <v>6</v>
      </c>
      <c r="F23" s="29" t="s">
        <v>7</v>
      </c>
      <c r="G23" s="29" t="s">
        <v>8</v>
      </c>
      <c r="H23" s="29" t="s">
        <v>9</v>
      </c>
      <c r="I23" s="29" t="s">
        <v>10</v>
      </c>
      <c r="J23" s="29" t="s">
        <v>11</v>
      </c>
      <c r="K23" s="29" t="s">
        <v>12</v>
      </c>
      <c r="L23" s="29" t="s">
        <v>13</v>
      </c>
      <c r="M23" s="29" t="s">
        <v>14</v>
      </c>
      <c r="N23" s="30" t="s">
        <v>3</v>
      </c>
    </row>
    <row r="24" spans="1:14" x14ac:dyDescent="0.3">
      <c r="A24" s="31">
        <v>1</v>
      </c>
      <c r="B24" s="32">
        <f>SUM(B6:B$6)</f>
        <v>2250</v>
      </c>
      <c r="C24" s="33">
        <f>SUM(C6:C$6)</f>
        <v>2000</v>
      </c>
      <c r="D24" s="33">
        <f>SUM(D6:D$6)</f>
        <v>2100</v>
      </c>
      <c r="E24" s="33">
        <f>SUM(E6:E$6)</f>
        <v>1625</v>
      </c>
      <c r="F24" s="33">
        <f>SUM(F6:F$6)</f>
        <v>2400</v>
      </c>
      <c r="G24" s="33">
        <f>SUM(G6:G$6)</f>
        <v>2000</v>
      </c>
      <c r="H24" s="33">
        <f>SUM(H6:H$6)</f>
        <v>2500</v>
      </c>
      <c r="I24" s="33">
        <f>SUM(I6:I$6)</f>
        <v>2200</v>
      </c>
      <c r="J24" s="33">
        <f>SUM(J6:J$6)</f>
        <v>1900</v>
      </c>
      <c r="K24" s="33">
        <f>SUM(K6:K$6)</f>
        <v>2725</v>
      </c>
      <c r="L24" s="33">
        <f>SUM(L6:L$6)</f>
        <v>2200</v>
      </c>
      <c r="M24" s="33">
        <f>SUM(M6:M$6)</f>
        <v>2075</v>
      </c>
      <c r="N24" s="34">
        <f>SUM(N6:N$6)</f>
        <v>2625</v>
      </c>
    </row>
    <row r="25" spans="1:14" x14ac:dyDescent="0.3">
      <c r="A25" s="35">
        <v>2</v>
      </c>
      <c r="B25" s="36">
        <f>SUM(B$6:B7)</f>
        <v>5250</v>
      </c>
      <c r="C25" s="37">
        <f>SUM(C$6:C7)</f>
        <v>5250</v>
      </c>
      <c r="D25" s="37">
        <f>SUM(D$6:D7)</f>
        <v>5400</v>
      </c>
      <c r="E25" s="37">
        <f>SUM(E$6:E7)</f>
        <v>4775</v>
      </c>
      <c r="F25" s="37">
        <f>SUM(F$6:F7)</f>
        <v>5100</v>
      </c>
      <c r="G25" s="37">
        <f>SUM(G$6:G7)</f>
        <v>5100</v>
      </c>
      <c r="H25" s="37">
        <f>SUM(H$6:H7)</f>
        <v>4950</v>
      </c>
      <c r="I25" s="37">
        <f>SUM(I$6:I7)</f>
        <v>5000</v>
      </c>
      <c r="J25" s="37">
        <f>SUM(J$6:J7)</f>
        <v>5300</v>
      </c>
      <c r="K25" s="37">
        <f>SUM(K$6:K7)</f>
        <v>5625</v>
      </c>
      <c r="L25" s="37">
        <f>SUM(L$6:L7)</f>
        <v>4650</v>
      </c>
      <c r="M25" s="37">
        <f>SUM(M$6:M7)</f>
        <v>5075</v>
      </c>
      <c r="N25" s="38"/>
    </row>
    <row r="26" spans="1:14" x14ac:dyDescent="0.3">
      <c r="A26" s="35">
        <v>3</v>
      </c>
      <c r="B26" s="36">
        <f>SUM(B$6:B8)</f>
        <v>6755</v>
      </c>
      <c r="C26" s="37">
        <f>SUM(C$6:C8)</f>
        <v>7300</v>
      </c>
      <c r="D26" s="37">
        <f>SUM(D$6:D8)</f>
        <v>7550</v>
      </c>
      <c r="E26" s="37">
        <f>SUM(E$6:E8)</f>
        <v>6825</v>
      </c>
      <c r="F26" s="37">
        <f>SUM(F$6:F8)</f>
        <v>7075</v>
      </c>
      <c r="G26" s="37">
        <f>SUM(G$6:G8)</f>
        <v>6950</v>
      </c>
      <c r="H26" s="37">
        <f>SUM(H$6:H8)</f>
        <v>7020</v>
      </c>
      <c r="I26" s="37">
        <f>SUM(I$6:I8)</f>
        <v>7150</v>
      </c>
      <c r="J26" s="37">
        <f>SUM(J$6:J8)</f>
        <v>7240</v>
      </c>
      <c r="K26" s="37">
        <f>SUM(K$6:K8)</f>
        <v>7650</v>
      </c>
      <c r="L26" s="37">
        <f>SUM(L$6:L8)</f>
        <v>6550</v>
      </c>
      <c r="M26" s="39"/>
      <c r="N26" s="38"/>
    </row>
    <row r="27" spans="1:14" x14ac:dyDescent="0.3">
      <c r="A27" s="35">
        <v>4</v>
      </c>
      <c r="B27" s="36">
        <f>SUM(B$6:B9)</f>
        <v>7955</v>
      </c>
      <c r="C27" s="37">
        <f>SUM(C$6:C9)</f>
        <v>8525</v>
      </c>
      <c r="D27" s="37">
        <f>SUM(D$6:D9)</f>
        <v>8725</v>
      </c>
      <c r="E27" s="37">
        <f>SUM(E$6:E9)</f>
        <v>8065</v>
      </c>
      <c r="F27" s="37">
        <f>SUM(F$6:F9)</f>
        <v>8225</v>
      </c>
      <c r="G27" s="37">
        <f>SUM(G$6:G9)</f>
        <v>8100</v>
      </c>
      <c r="H27" s="37">
        <f>SUM(H$6:H9)</f>
        <v>8270</v>
      </c>
      <c r="I27" s="37">
        <f>SUM(I$6:I9)</f>
        <v>8350</v>
      </c>
      <c r="J27" s="37">
        <f>SUM(J$6:J9)</f>
        <v>8465</v>
      </c>
      <c r="K27" s="37">
        <f>SUM(K$6:K9)</f>
        <v>8900</v>
      </c>
      <c r="L27" s="39"/>
      <c r="M27" s="39"/>
      <c r="N27" s="38"/>
    </row>
    <row r="28" spans="1:14" x14ac:dyDescent="0.3">
      <c r="A28" s="35">
        <v>5</v>
      </c>
      <c r="B28" s="36">
        <f>SUM(B$6:B10)</f>
        <v>8580</v>
      </c>
      <c r="C28" s="37">
        <f>SUM(C$6:C10)</f>
        <v>9125</v>
      </c>
      <c r="D28" s="37">
        <f>SUM(D$6:D10)</f>
        <v>9350</v>
      </c>
      <c r="E28" s="37">
        <f>SUM(E$6:E10)</f>
        <v>8635</v>
      </c>
      <c r="F28" s="37">
        <f>SUM(F$6:F10)</f>
        <v>8755</v>
      </c>
      <c r="G28" s="37">
        <f>SUM(G$6:G10)</f>
        <v>8700</v>
      </c>
      <c r="H28" s="37">
        <f>SUM(H$6:H10)</f>
        <v>8860</v>
      </c>
      <c r="I28" s="37">
        <f>SUM(I$6:I10)</f>
        <v>8965</v>
      </c>
      <c r="J28" s="37">
        <f>SUM(J$6:J10)</f>
        <v>8955</v>
      </c>
      <c r="K28" s="39"/>
      <c r="L28" s="39"/>
      <c r="M28" s="39"/>
      <c r="N28" s="38"/>
    </row>
    <row r="29" spans="1:14" x14ac:dyDescent="0.3">
      <c r="A29" s="35">
        <v>6</v>
      </c>
      <c r="B29" s="36">
        <f>SUM(B$6:B11)</f>
        <v>8950</v>
      </c>
      <c r="C29" s="37">
        <f>SUM(C$6:C11)</f>
        <v>9500</v>
      </c>
      <c r="D29" s="37">
        <f>SUM(D$6:D11)</f>
        <v>9700</v>
      </c>
      <c r="E29" s="37">
        <f>SUM(E$6:E11)</f>
        <v>8980</v>
      </c>
      <c r="F29" s="37">
        <f>SUM(F$6:F11)</f>
        <v>9115</v>
      </c>
      <c r="G29" s="37">
        <f>SUM(G$6:G11)</f>
        <v>9060</v>
      </c>
      <c r="H29" s="37">
        <f>SUM(H$6:H11)</f>
        <v>9220</v>
      </c>
      <c r="I29" s="37">
        <f>SUM(I$6:I11)</f>
        <v>9365</v>
      </c>
      <c r="J29" s="39"/>
      <c r="K29" s="39"/>
      <c r="L29" s="39"/>
      <c r="M29" s="39"/>
      <c r="N29" s="38"/>
    </row>
    <row r="30" spans="1:14" x14ac:dyDescent="0.3">
      <c r="A30" s="35">
        <v>7</v>
      </c>
      <c r="B30" s="36">
        <f>SUM(B$6:B12)</f>
        <v>9185</v>
      </c>
      <c r="C30" s="37">
        <f>SUM(C$6:C12)</f>
        <v>9730</v>
      </c>
      <c r="D30" s="37">
        <f>SUM(D$6:D12)</f>
        <v>9925</v>
      </c>
      <c r="E30" s="37">
        <f>SUM(E$6:E12)</f>
        <v>9235</v>
      </c>
      <c r="F30" s="37">
        <f>SUM(F$6:F12)</f>
        <v>9355</v>
      </c>
      <c r="G30" s="37">
        <f>SUM(G$6:G12)</f>
        <v>9290</v>
      </c>
      <c r="H30" s="37">
        <f>SUM(H$6:H12)</f>
        <v>9470</v>
      </c>
      <c r="I30" s="39"/>
      <c r="J30" s="39"/>
      <c r="K30" s="39"/>
      <c r="L30" s="39"/>
      <c r="M30" s="39"/>
      <c r="N30" s="38"/>
    </row>
    <row r="31" spans="1:14" x14ac:dyDescent="0.3">
      <c r="A31" s="35">
        <v>8</v>
      </c>
      <c r="B31" s="36">
        <f>SUM(B$6:B13)</f>
        <v>9410</v>
      </c>
      <c r="C31" s="37">
        <f>SUM(C$6:C13)</f>
        <v>9940</v>
      </c>
      <c r="D31" s="37">
        <f>SUM(D$6:D13)</f>
        <v>10165</v>
      </c>
      <c r="E31" s="37">
        <f>SUM(E$6:E13)</f>
        <v>9460</v>
      </c>
      <c r="F31" s="37">
        <f>SUM(F$6:F13)</f>
        <v>9575</v>
      </c>
      <c r="G31" s="37">
        <f>SUM(G$6:G13)</f>
        <v>9520</v>
      </c>
      <c r="H31" s="39"/>
      <c r="I31" s="39"/>
      <c r="J31" s="39"/>
      <c r="K31" s="39"/>
      <c r="L31" s="39"/>
      <c r="M31" s="39"/>
      <c r="N31" s="38"/>
    </row>
    <row r="32" spans="1:14" x14ac:dyDescent="0.3">
      <c r="A32" s="35">
        <v>9</v>
      </c>
      <c r="B32" s="36">
        <f>SUM(B$6:B14)</f>
        <v>9525</v>
      </c>
      <c r="C32" s="37">
        <f>SUM(C$6:C14)</f>
        <v>10065</v>
      </c>
      <c r="D32" s="37">
        <f>SUM(D$6:D14)</f>
        <v>10285</v>
      </c>
      <c r="E32" s="37">
        <f>SUM(E$6:E14)</f>
        <v>9565</v>
      </c>
      <c r="F32" s="37">
        <f>SUM(F$6:F14)</f>
        <v>9695</v>
      </c>
      <c r="G32" s="39"/>
      <c r="H32" s="39"/>
      <c r="I32" s="39"/>
      <c r="J32" s="39"/>
      <c r="K32" s="39"/>
      <c r="L32" s="39"/>
      <c r="M32" s="39"/>
      <c r="N32" s="38"/>
    </row>
    <row r="33" spans="1:14" x14ac:dyDescent="0.3">
      <c r="A33" s="35">
        <v>10</v>
      </c>
      <c r="B33" s="36">
        <f>SUM(B$6:B15)</f>
        <v>9655</v>
      </c>
      <c r="C33" s="37">
        <f>SUM(C$6:C15)</f>
        <v>10190</v>
      </c>
      <c r="D33" s="37">
        <f>SUM(D$6:D15)</f>
        <v>10395</v>
      </c>
      <c r="E33" s="37">
        <f>SUM(E$6:E15)</f>
        <v>9680</v>
      </c>
      <c r="F33" s="39"/>
      <c r="G33" s="39"/>
      <c r="H33" s="39"/>
      <c r="I33" s="39"/>
      <c r="J33" s="39"/>
      <c r="K33" s="39"/>
      <c r="L33" s="39"/>
      <c r="M33" s="39"/>
      <c r="N33" s="38"/>
    </row>
    <row r="34" spans="1:14" x14ac:dyDescent="0.3">
      <c r="A34" s="35">
        <v>11</v>
      </c>
      <c r="B34" s="36">
        <f>SUM(B$6:B16)</f>
        <v>9655</v>
      </c>
      <c r="C34" s="37">
        <f>SUM(C$6:C16)</f>
        <v>10215</v>
      </c>
      <c r="D34" s="37">
        <f>SUM(D$6:D16)</f>
        <v>10445</v>
      </c>
      <c r="E34" s="39"/>
      <c r="F34" s="39"/>
      <c r="G34" s="39"/>
      <c r="H34" s="39"/>
      <c r="I34" s="39"/>
      <c r="J34" s="39"/>
      <c r="K34" s="39"/>
      <c r="L34" s="39"/>
      <c r="M34" s="39"/>
      <c r="N34" s="38"/>
    </row>
    <row r="35" spans="1:14" x14ac:dyDescent="0.3">
      <c r="A35" s="35">
        <v>12</v>
      </c>
      <c r="B35" s="36">
        <f>SUM(B$6:B17)</f>
        <v>14805</v>
      </c>
      <c r="C35" s="37">
        <f>SUM(C$6:C17)</f>
        <v>10265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8"/>
    </row>
    <row r="36" spans="1:14" x14ac:dyDescent="0.3">
      <c r="A36" s="40">
        <v>13</v>
      </c>
      <c r="B36" s="41">
        <f>SUM(B$6:B18)</f>
        <v>14900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42"/>
    </row>
    <row r="38" spans="1:14" x14ac:dyDescent="0.3">
      <c r="A38" s="1" t="s">
        <v>24</v>
      </c>
    </row>
    <row r="39" spans="1:14" x14ac:dyDescent="0.3">
      <c r="A39" s="71" t="s">
        <v>22</v>
      </c>
    </row>
    <row r="40" spans="1:14" ht="28.8" x14ac:dyDescent="0.3">
      <c r="A40" s="27" t="s">
        <v>16</v>
      </c>
      <c r="B40" s="43" t="s">
        <v>3</v>
      </c>
      <c r="C40" s="44" t="s">
        <v>4</v>
      </c>
      <c r="D40" s="44" t="s">
        <v>5</v>
      </c>
      <c r="E40" s="44" t="s">
        <v>6</v>
      </c>
      <c r="F40" s="44"/>
      <c r="G40" s="44"/>
      <c r="H40" s="44"/>
      <c r="I40" s="44"/>
      <c r="J40" s="44"/>
      <c r="K40" s="44"/>
      <c r="L40" s="44"/>
      <c r="M40" s="44"/>
      <c r="N40" s="45"/>
    </row>
    <row r="41" spans="1:14" x14ac:dyDescent="0.3">
      <c r="A41" s="46">
        <v>1</v>
      </c>
      <c r="B41" s="47"/>
      <c r="C41" s="68">
        <f t="shared" ref="C41:C52" si="0">C24/$C$35</f>
        <v>0.19483682415976619</v>
      </c>
      <c r="D41" s="47"/>
      <c r="E41" s="47"/>
      <c r="F41" s="48"/>
      <c r="G41" s="48"/>
      <c r="H41" s="48"/>
      <c r="I41" s="48"/>
      <c r="J41" s="48"/>
      <c r="K41" s="48"/>
      <c r="L41" s="48"/>
      <c r="M41" s="48"/>
      <c r="N41" s="49"/>
    </row>
    <row r="42" spans="1:14" x14ac:dyDescent="0.3">
      <c r="A42" s="50">
        <v>2</v>
      </c>
      <c r="B42" s="51"/>
      <c r="C42" s="69">
        <f t="shared" si="0"/>
        <v>0.51144666341938627</v>
      </c>
      <c r="D42" s="51"/>
      <c r="E42" s="51"/>
      <c r="F42" s="18"/>
      <c r="G42" s="18"/>
      <c r="H42" s="18"/>
      <c r="I42" s="18"/>
      <c r="J42" s="18"/>
      <c r="K42" s="18"/>
      <c r="L42" s="18"/>
      <c r="M42" s="18"/>
      <c r="N42" s="19"/>
    </row>
    <row r="43" spans="1:14" x14ac:dyDescent="0.3">
      <c r="A43" s="50">
        <v>3</v>
      </c>
      <c r="B43" s="51"/>
      <c r="C43" s="69">
        <f t="shared" si="0"/>
        <v>0.71115440818314657</v>
      </c>
      <c r="D43" s="51"/>
      <c r="E43" s="51"/>
      <c r="F43" s="18"/>
      <c r="G43" s="18"/>
      <c r="H43" s="18"/>
      <c r="I43" s="18"/>
      <c r="J43" s="18"/>
      <c r="K43" s="18"/>
      <c r="L43" s="18"/>
      <c r="M43" s="20"/>
      <c r="N43" s="19"/>
    </row>
    <row r="44" spans="1:14" x14ac:dyDescent="0.3">
      <c r="A44" s="50">
        <v>4</v>
      </c>
      <c r="B44" s="51"/>
      <c r="C44" s="69">
        <f t="shared" si="0"/>
        <v>0.83049196298100336</v>
      </c>
      <c r="D44" s="51"/>
      <c r="E44" s="51"/>
      <c r="F44" s="18"/>
      <c r="G44" s="18"/>
      <c r="H44" s="18"/>
      <c r="I44" s="18"/>
      <c r="J44" s="18"/>
      <c r="K44" s="18"/>
      <c r="L44" s="20"/>
      <c r="M44" s="20"/>
      <c r="N44" s="19"/>
    </row>
    <row r="45" spans="1:14" x14ac:dyDescent="0.3">
      <c r="A45" s="50">
        <v>5</v>
      </c>
      <c r="B45" s="51"/>
      <c r="C45" s="69">
        <f t="shared" si="0"/>
        <v>0.88894301022893329</v>
      </c>
      <c r="D45" s="51"/>
      <c r="E45" s="51"/>
      <c r="F45" s="18"/>
      <c r="G45" s="18"/>
      <c r="H45" s="18"/>
      <c r="I45" s="18"/>
      <c r="J45" s="18"/>
      <c r="K45" s="20"/>
      <c r="L45" s="20"/>
      <c r="M45" s="20"/>
      <c r="N45" s="19"/>
    </row>
    <row r="46" spans="1:14" x14ac:dyDescent="0.3">
      <c r="A46" s="50">
        <v>6</v>
      </c>
      <c r="B46" s="51"/>
      <c r="C46" s="69">
        <f t="shared" si="0"/>
        <v>0.92547491475888943</v>
      </c>
      <c r="D46" s="51"/>
      <c r="E46" s="51"/>
      <c r="F46" s="18"/>
      <c r="G46" s="18"/>
      <c r="H46" s="18"/>
      <c r="I46" s="18"/>
      <c r="J46" s="20"/>
      <c r="K46" s="20"/>
      <c r="L46" s="20"/>
      <c r="M46" s="20"/>
      <c r="N46" s="19"/>
    </row>
    <row r="47" spans="1:14" x14ac:dyDescent="0.3">
      <c r="A47" s="50">
        <v>7</v>
      </c>
      <c r="B47" s="51"/>
      <c r="C47" s="69">
        <f t="shared" si="0"/>
        <v>0.94788114953726255</v>
      </c>
      <c r="D47" s="51"/>
      <c r="E47" s="51"/>
      <c r="F47" s="18"/>
      <c r="G47" s="18"/>
      <c r="H47" s="18"/>
      <c r="I47" s="20"/>
      <c r="J47" s="20"/>
      <c r="K47" s="20"/>
      <c r="L47" s="20"/>
      <c r="M47" s="20"/>
      <c r="N47" s="19"/>
    </row>
    <row r="48" spans="1:14" x14ac:dyDescent="0.3">
      <c r="A48" s="50">
        <v>8</v>
      </c>
      <c r="B48" s="51"/>
      <c r="C48" s="69">
        <f>C31/$C$35</f>
        <v>0.96833901607403794</v>
      </c>
      <c r="D48" s="51"/>
      <c r="E48" s="51"/>
      <c r="F48" s="18"/>
      <c r="G48" s="18"/>
      <c r="H48" s="20"/>
      <c r="I48" s="20"/>
      <c r="J48" s="20"/>
      <c r="K48" s="20"/>
      <c r="L48" s="20"/>
      <c r="M48" s="20"/>
      <c r="N48" s="19"/>
    </row>
    <row r="49" spans="1:14" x14ac:dyDescent="0.3">
      <c r="A49" s="50">
        <v>9</v>
      </c>
      <c r="B49" s="51"/>
      <c r="C49" s="69">
        <f t="shared" si="0"/>
        <v>0.98051631758402336</v>
      </c>
      <c r="D49" s="51"/>
      <c r="E49" s="51"/>
      <c r="F49" s="18"/>
      <c r="G49" s="20"/>
      <c r="H49" s="20"/>
      <c r="I49" s="20"/>
      <c r="J49" s="20"/>
      <c r="K49" s="20"/>
      <c r="L49" s="20"/>
      <c r="M49" s="20"/>
      <c r="N49" s="19"/>
    </row>
    <row r="50" spans="1:14" x14ac:dyDescent="0.3">
      <c r="A50" s="50">
        <v>10</v>
      </c>
      <c r="B50" s="51"/>
      <c r="C50" s="69">
        <f t="shared" si="0"/>
        <v>0.99269361909400877</v>
      </c>
      <c r="D50" s="51"/>
      <c r="E50" s="51"/>
      <c r="F50" s="20"/>
      <c r="G50" s="20"/>
      <c r="H50" s="20"/>
      <c r="I50" s="20"/>
      <c r="J50" s="20"/>
      <c r="K50" s="20"/>
      <c r="L50" s="20"/>
      <c r="M50" s="20"/>
      <c r="N50" s="19"/>
    </row>
    <row r="51" spans="1:14" x14ac:dyDescent="0.3">
      <c r="A51" s="50">
        <v>11</v>
      </c>
      <c r="B51" s="51"/>
      <c r="C51" s="69">
        <f t="shared" si="0"/>
        <v>0.99512907939600581</v>
      </c>
      <c r="D51" s="51"/>
      <c r="E51" s="20"/>
      <c r="F51" s="20"/>
      <c r="G51" s="20"/>
      <c r="H51" s="20"/>
      <c r="I51" s="20"/>
      <c r="J51" s="20"/>
      <c r="K51" s="20"/>
      <c r="L51" s="20"/>
      <c r="M51" s="20"/>
      <c r="N51" s="19"/>
    </row>
    <row r="52" spans="1:14" x14ac:dyDescent="0.3">
      <c r="A52" s="50">
        <v>12</v>
      </c>
      <c r="B52" s="51"/>
      <c r="C52" s="69">
        <f t="shared" si="0"/>
        <v>1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19"/>
    </row>
    <row r="53" spans="1:14" x14ac:dyDescent="0.3">
      <c r="A53" s="52">
        <v>13</v>
      </c>
      <c r="B53" s="5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4"/>
    </row>
    <row r="54" spans="1:14" x14ac:dyDescent="0.3">
      <c r="A54" s="54"/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</row>
    <row r="55" spans="1:14" x14ac:dyDescent="0.3">
      <c r="A55" s="1" t="s">
        <v>25</v>
      </c>
      <c r="B55" s="57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1:14" x14ac:dyDescent="0.3">
      <c r="A56" s="58" t="s">
        <v>26</v>
      </c>
    </row>
    <row r="57" spans="1:14" x14ac:dyDescent="0.3">
      <c r="A57" s="58" t="s">
        <v>27</v>
      </c>
    </row>
    <row r="58" spans="1:14" x14ac:dyDescent="0.3">
      <c r="A58" s="58"/>
    </row>
    <row r="59" spans="1:14" x14ac:dyDescent="0.3">
      <c r="A59" s="58"/>
      <c r="B59" s="28" t="s">
        <v>3</v>
      </c>
      <c r="C59" s="29" t="s">
        <v>4</v>
      </c>
      <c r="D59" s="29" t="s">
        <v>5</v>
      </c>
      <c r="E59" s="29" t="s">
        <v>6</v>
      </c>
      <c r="F59" s="29" t="s">
        <v>7</v>
      </c>
      <c r="G59" s="29" t="s">
        <v>8</v>
      </c>
      <c r="H59" s="29" t="s">
        <v>9</v>
      </c>
      <c r="I59" s="29" t="s">
        <v>10</v>
      </c>
      <c r="J59" s="29" t="s">
        <v>11</v>
      </c>
      <c r="K59" s="29" t="s">
        <v>12</v>
      </c>
      <c r="L59" s="29" t="s">
        <v>13</v>
      </c>
      <c r="M59" s="29" t="s">
        <v>14</v>
      </c>
      <c r="N59" s="30" t="s">
        <v>3</v>
      </c>
    </row>
    <row r="60" spans="1:14" ht="46.5" customHeight="1" x14ac:dyDescent="0.3">
      <c r="A60" s="72" t="s">
        <v>31</v>
      </c>
      <c r="B60" s="73">
        <f>B36</f>
        <v>14900</v>
      </c>
      <c r="C60" s="61">
        <f>C35</f>
        <v>10265</v>
      </c>
      <c r="D60" s="61">
        <f>D34</f>
        <v>10445</v>
      </c>
      <c r="E60" s="61">
        <f>E33</f>
        <v>9680</v>
      </c>
      <c r="F60" s="61">
        <f>F32</f>
        <v>9695</v>
      </c>
      <c r="G60" s="61">
        <f>G31</f>
        <v>9520</v>
      </c>
      <c r="H60" s="61">
        <f>H30</f>
        <v>9470</v>
      </c>
      <c r="I60" s="61">
        <f>I29</f>
        <v>9365</v>
      </c>
      <c r="J60" s="61">
        <f>J28</f>
        <v>8955</v>
      </c>
      <c r="K60" s="61">
        <f>K27</f>
        <v>8900</v>
      </c>
      <c r="L60" s="61">
        <f>L26</f>
        <v>6550</v>
      </c>
      <c r="M60" s="61">
        <f>M25</f>
        <v>5075</v>
      </c>
      <c r="N60" s="62">
        <f>N24</f>
        <v>2625</v>
      </c>
    </row>
    <row r="61" spans="1:14" ht="43.2" x14ac:dyDescent="0.3">
      <c r="A61" s="72" t="s">
        <v>30</v>
      </c>
      <c r="B61" s="74">
        <v>1</v>
      </c>
      <c r="C61" s="75">
        <f>$C52</f>
        <v>1</v>
      </c>
      <c r="D61" s="75">
        <f>$C51</f>
        <v>0.99512907939600581</v>
      </c>
      <c r="E61" s="75">
        <f>$C50</f>
        <v>0.99269361909400877</v>
      </c>
      <c r="F61" s="75">
        <f>$C49</f>
        <v>0.98051631758402336</v>
      </c>
      <c r="G61" s="75">
        <f>$C48</f>
        <v>0.96833901607403794</v>
      </c>
      <c r="H61" s="75">
        <f>$C47</f>
        <v>0.94788114953726255</v>
      </c>
      <c r="I61" s="75">
        <f>$C46</f>
        <v>0.92547491475888943</v>
      </c>
      <c r="J61" s="75">
        <f>$C45</f>
        <v>0.88894301022893329</v>
      </c>
      <c r="K61" s="75">
        <f>$C44</f>
        <v>0.83049196298100336</v>
      </c>
      <c r="L61" s="75">
        <f>$C43</f>
        <v>0.71115440818314657</v>
      </c>
      <c r="M61" s="75">
        <f>$C42</f>
        <v>0.51144666341938627</v>
      </c>
      <c r="N61" s="76">
        <f>$C41</f>
        <v>0.19483682415976619</v>
      </c>
    </row>
    <row r="62" spans="1:14" ht="28.8" x14ac:dyDescent="0.3">
      <c r="A62" s="72" t="s">
        <v>28</v>
      </c>
      <c r="B62" s="59">
        <f>B60/B61</f>
        <v>14900</v>
      </c>
      <c r="C62" s="59">
        <f t="shared" ref="C62:N62" si="1">C60/C61</f>
        <v>10265</v>
      </c>
      <c r="D62" s="59">
        <f t="shared" si="1"/>
        <v>10496.125795398924</v>
      </c>
      <c r="E62" s="59">
        <f t="shared" si="1"/>
        <v>9751.2463199214908</v>
      </c>
      <c r="F62" s="59">
        <f t="shared" si="1"/>
        <v>9887.6477893691008</v>
      </c>
      <c r="G62" s="59">
        <f t="shared" si="1"/>
        <v>9831.2676056338041</v>
      </c>
      <c r="H62" s="59">
        <f t="shared" si="1"/>
        <v>9990.7040082219937</v>
      </c>
      <c r="I62" s="59">
        <f t="shared" si="1"/>
        <v>10119.128947368421</v>
      </c>
      <c r="J62" s="59">
        <f t="shared" si="1"/>
        <v>10073.761643835616</v>
      </c>
      <c r="K62" s="59">
        <f t="shared" si="1"/>
        <v>10716.539589442817</v>
      </c>
      <c r="L62" s="59">
        <f t="shared" si="1"/>
        <v>9210.3767123287671</v>
      </c>
      <c r="M62" s="59">
        <f t="shared" si="1"/>
        <v>9922.8333333333339</v>
      </c>
      <c r="N62" s="60">
        <f t="shared" si="1"/>
        <v>13472.8125</v>
      </c>
    </row>
    <row r="63" spans="1:14" ht="43.2" x14ac:dyDescent="0.3">
      <c r="A63" s="72" t="s">
        <v>29</v>
      </c>
      <c r="B63" s="61">
        <f t="shared" ref="B63:N63" si="2">B62-B60</f>
        <v>0</v>
      </c>
      <c r="C63" s="61">
        <f t="shared" si="2"/>
        <v>0</v>
      </c>
      <c r="D63" s="61">
        <f t="shared" si="2"/>
        <v>51.125795398924311</v>
      </c>
      <c r="E63" s="61">
        <f t="shared" si="2"/>
        <v>71.246319921490795</v>
      </c>
      <c r="F63" s="61">
        <f t="shared" si="2"/>
        <v>192.64778936910079</v>
      </c>
      <c r="G63" s="61">
        <f t="shared" si="2"/>
        <v>311.26760563380412</v>
      </c>
      <c r="H63" s="61">
        <f t="shared" si="2"/>
        <v>520.70400822199372</v>
      </c>
      <c r="I63" s="61">
        <f t="shared" si="2"/>
        <v>754.128947368421</v>
      </c>
      <c r="J63" s="61">
        <f t="shared" si="2"/>
        <v>1118.7616438356163</v>
      </c>
      <c r="K63" s="61">
        <f t="shared" si="2"/>
        <v>1816.5395894428166</v>
      </c>
      <c r="L63" s="61">
        <f t="shared" si="2"/>
        <v>2660.3767123287671</v>
      </c>
      <c r="M63" s="61">
        <f t="shared" si="2"/>
        <v>4847.8333333333339</v>
      </c>
      <c r="N63" s="62">
        <f t="shared" si="2"/>
        <v>10847.8125</v>
      </c>
    </row>
    <row r="64" spans="1:14" x14ac:dyDescent="0.3">
      <c r="A64" s="63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1:5" x14ac:dyDescent="0.3">
      <c r="A65" s="65" t="s">
        <v>17</v>
      </c>
      <c r="B65" s="63"/>
      <c r="C65" s="66">
        <f>SUM(B63:N63)</f>
        <v>23192.444244854269</v>
      </c>
      <c r="E65" s="67" t="s">
        <v>18</v>
      </c>
    </row>
  </sheetData>
  <printOptions horizontalCentered="1"/>
  <pageMargins left="0.45" right="0.45" top="0.5" bottom="0.5" header="0.3" footer="0.3"/>
  <pageSetup scale="74" fitToHeight="2" orientation="portrait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Intermountain Healthcare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Cooper</dc:creator>
  <cp:lastModifiedBy>Mark Dulceak</cp:lastModifiedBy>
  <cp:lastPrinted>2023-12-06T19:57:27Z</cp:lastPrinted>
  <dcterms:created xsi:type="dcterms:W3CDTF">2023-12-06T19:30:51Z</dcterms:created>
  <dcterms:modified xsi:type="dcterms:W3CDTF">2024-01-26T17:33:43Z</dcterms:modified>
</cp:coreProperties>
</file>